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showInkAnnotation="0" codeName="ThisWorkbook" autoCompressPictures="0"/>
  <mc:AlternateContent xmlns:mc="http://schemas.openxmlformats.org/markup-compatibility/2006">
    <mc:Choice Requires="x15">
      <x15ac:absPath xmlns:x15ac="http://schemas.microsoft.com/office/spreadsheetml/2010/11/ac" url="/Users/swirtz/Desktop/Graphs/Finalized/APS E&amp;D Graphs/"/>
    </mc:Choice>
  </mc:AlternateContent>
  <xr:revisionPtr revIDLastSave="0" documentId="13_ncr:1_{A8FFFA20-2C81-AD4C-BF8B-191D7CE94C70}" xr6:coauthVersionLast="45" xr6:coauthVersionMax="45" xr10:uidLastSave="{00000000-0000-0000-0000-000000000000}"/>
  <bookViews>
    <workbookView xWindow="0" yWindow="460" windowWidth="28800" windowHeight="16520" activeTab="1" xr2:uid="{00000000-000D-0000-FFFF-FFFF00000000}"/>
  </bookViews>
  <sheets>
    <sheet name="Data" sheetId="1" r:id="rId1"/>
    <sheet name="Proposed Graph"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09" i="1" l="1"/>
  <c r="D110" i="1"/>
  <c r="D36" i="1"/>
  <c r="C110" i="1" s="1"/>
  <c r="F110" i="1" s="1"/>
  <c r="D35" i="1"/>
  <c r="C109" i="1" s="1"/>
  <c r="F109" i="1" s="1"/>
  <c r="M35" i="1"/>
  <c r="M36" i="1"/>
  <c r="M34" i="1" l="1"/>
  <c r="D108" i="1" s="1"/>
  <c r="D34" i="1"/>
  <c r="C108" i="1" s="1"/>
  <c r="D33" i="1"/>
  <c r="C107" i="1" s="1"/>
  <c r="M33" i="1"/>
  <c r="D107" i="1" s="1"/>
  <c r="D32" i="1"/>
  <c r="C106" i="1" s="1"/>
  <c r="M32" i="1"/>
  <c r="D106" i="1" s="1"/>
  <c r="D31" i="1"/>
  <c r="C105" i="1" s="1"/>
  <c r="M31" i="1"/>
  <c r="D105" i="1" s="1"/>
  <c r="D30" i="1"/>
  <c r="C104" i="1"/>
  <c r="M30" i="1"/>
  <c r="D104" i="1" s="1"/>
  <c r="D29" i="1"/>
  <c r="C103" i="1" s="1"/>
  <c r="M29" i="1"/>
  <c r="D103" i="1" s="1"/>
  <c r="D28" i="1"/>
  <c r="C102" i="1" s="1"/>
  <c r="M28" i="1"/>
  <c r="D102" i="1" s="1"/>
  <c r="D27" i="1"/>
  <c r="C101" i="1" s="1"/>
  <c r="M27" i="1"/>
  <c r="D101" i="1" s="1"/>
  <c r="D26" i="1"/>
  <c r="C100" i="1" s="1"/>
  <c r="M26" i="1"/>
  <c r="D100" i="1" s="1"/>
  <c r="D25" i="1"/>
  <c r="C99" i="1" s="1"/>
  <c r="M25" i="1"/>
  <c r="D99" i="1" s="1"/>
  <c r="M24" i="1"/>
  <c r="D98" i="1" s="1"/>
  <c r="M23" i="1"/>
  <c r="D97" i="1" s="1"/>
  <c r="M22" i="1"/>
  <c r="D96" i="1" s="1"/>
  <c r="M21" i="1"/>
  <c r="D95" i="1" s="1"/>
  <c r="M20" i="1"/>
  <c r="D94" i="1" s="1"/>
  <c r="M19" i="1"/>
  <c r="D93" i="1" s="1"/>
  <c r="M18" i="1"/>
  <c r="D92" i="1" s="1"/>
  <c r="M17" i="1"/>
  <c r="D91" i="1" s="1"/>
  <c r="M16" i="1"/>
  <c r="D90" i="1" s="1"/>
  <c r="M15" i="1"/>
  <c r="D89" i="1" s="1"/>
  <c r="M14" i="1"/>
  <c r="D88" i="1" s="1"/>
  <c r="D24" i="1"/>
  <c r="C98" i="1" s="1"/>
  <c r="D23" i="1"/>
  <c r="C97" i="1"/>
  <c r="D22" i="1"/>
  <c r="C96" i="1" s="1"/>
  <c r="D21" i="1"/>
  <c r="C95" i="1" s="1"/>
  <c r="D20" i="1"/>
  <c r="C94" i="1"/>
  <c r="D19" i="1"/>
  <c r="C93" i="1" s="1"/>
  <c r="D18" i="1"/>
  <c r="C92" i="1"/>
  <c r="D17" i="1"/>
  <c r="C91" i="1" s="1"/>
  <c r="D16" i="1"/>
  <c r="C90" i="1" s="1"/>
  <c r="D15" i="1"/>
  <c r="C89" i="1" s="1"/>
  <c r="D14" i="1"/>
  <c r="C88" i="1" s="1"/>
  <c r="F98" i="1" l="1"/>
  <c r="F93" i="1"/>
  <c r="F105" i="1"/>
  <c r="F89" i="1"/>
  <c r="F91" i="1"/>
  <c r="F95" i="1"/>
  <c r="F90" i="1"/>
  <c r="F94" i="1"/>
  <c r="F97" i="1"/>
  <c r="F99" i="1"/>
  <c r="F88" i="1"/>
  <c r="F92" i="1"/>
  <c r="F96" i="1"/>
  <c r="F102" i="1"/>
  <c r="F103" i="1"/>
  <c r="F100" i="1"/>
  <c r="F107" i="1"/>
  <c r="F108" i="1"/>
  <c r="F104" i="1"/>
  <c r="F106" i="1"/>
  <c r="F101" i="1"/>
</calcChain>
</file>

<file path=xl/sharedStrings.xml><?xml version="1.0" encoding="utf-8"?>
<sst xmlns="http://schemas.openxmlformats.org/spreadsheetml/2006/main" count="85" uniqueCount="46">
  <si>
    <t>Year: All values</t>
  </si>
  <si>
    <t>Academic Institution (standardized): Agnes Scott College, Alabama Agricultural and Mechanical University, Benedict College, Bethune Cookman College, CUNY Brooklyn College, CUNY York College, Chicago State University, Christian Brothers University, Clark Atlanta University, Delaware State University, Dillard University, Elizabeth City State University, Fisk University, Florida Agricultural and Mechanical University, Francis Marion University, Georgia State University, Grambling State University, Hampton University, Howard University, Jackson State University, Lane College, Lincoln University (Jefferson City, MO), Lincoln University (Lincoln Univ, PA), Mercer University, Morehouse College, Morgan State University, Norfolk State University, North Carolina Agricultural &amp; Tech State Univ, North Carolina Central University, Prairie View A&amp;M University, Shaw University, South Carolina State University, Southern Arkansas University, All Campuses, Southern University A&amp;M Col, All Campuses, Southern University at New Orleans, Spelman College, Stillman College, Talladega College, Tennessee State University, Tougaloo College, Tuskegee University, University of Alabama at Birmingham, University of Arkansas at Little Rock, University of Arkansas at Pine Bluff, University of Memphis, University of the District of Columbia, Virginia State University, Xavier University of Louisiana</t>
  </si>
  <si>
    <t>Level of Degree or Other Award: Bachelor's Degrees</t>
  </si>
  <si>
    <t>Race &amp; Ethnicity (standardized): Black, Non-Hispanic</t>
  </si>
  <si>
    <t/>
  </si>
  <si>
    <t>Degrees/Awards Conferred by Race (NSF population of institutions) (Sum)</t>
  </si>
  <si>
    <t>Degrees/Awards Conferred by Race-2nd Major (NSF population of institutions) (Sum)</t>
  </si>
  <si>
    <t>Year</t>
  </si>
  <si>
    <t>Notes:</t>
  </si>
  <si>
    <t>The following selection groups were used in the table:</t>
  </si>
  <si>
    <t>HBCU and BSI : Alabama Agricultural and Mechanical University, Stillman College, Talladega College, Tuskegee University, University of Alabama at Birmingham, University of Arkansas at Pine Bluff, University of Arkansas at Little Rock, Delaware State University, Howard University, Bethune Cookman College, Florida Agricultural and Mechanical University, Agnes Scott College, Clark Atlanta University, Georgia State University, Mercer University, Morehouse College, Spelman College, Chicago State University, Dillard University, Grambling State University, Southern University A&amp;M Col, All Campuses, Southern University at New Orleans, Xavier University of Louisiana, Morgan State University, Jackson State University, Tougaloo College, Lincoln University (Jefferson City, MO), CUNY Brooklyn College, Southern Arkansas University, All Campuses, North Carolina Agricultural &amp; Tech State Univ, University of the District of Columbia, Elizabeth City State University, North Carolina Central University, Shaw University, Lincoln University (Lincoln Univ, PA), Benedict College, South Carolina State University, Christian Brothers University, Fisk University, Lane College, University of Memphis, Tennessee State University, Prairie View A&amp;M University, Hampton University, Virginia State University, Norfolk State University, CUNY York College, Francis Marion University</t>
  </si>
  <si>
    <t>Total</t>
  </si>
  <si>
    <t xml:space="preserve"> </t>
  </si>
  <si>
    <t>Physics Bachelor's Degrees awarded to African Americans at All Institutions</t>
  </si>
  <si>
    <t>Academic Institution (standardized): All values</t>
  </si>
  <si>
    <t>*Degrees/Awards Conferred-2nd Major data was not available until 2001.</t>
  </si>
  <si>
    <t>Year</t>
    <phoneticPr fontId="1" type="noConversion"/>
  </si>
  <si>
    <t>At All Institutions</t>
    <phoneticPr fontId="1" type="noConversion"/>
  </si>
  <si>
    <t>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</si>
  <si>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1995</t>
  </si>
  <si>
    <t>1996</t>
  </si>
  <si>
    <t>1997</t>
  </si>
  <si>
    <t>1998</t>
  </si>
  <si>
    <t>1999</t>
  </si>
  <si>
    <t>2000</t>
  </si>
  <si>
    <t>2001</t>
  </si>
  <si>
    <t>2002</t>
  </si>
  <si>
    <t>2003</t>
  </si>
  <si>
    <t>2004</t>
  </si>
  <si>
    <t>2005</t>
  </si>
  <si>
    <t>2006</t>
  </si>
  <si>
    <t>2007</t>
  </si>
  <si>
    <t>2008</t>
  </si>
  <si>
    <t>2009</t>
  </si>
  <si>
    <t>2010</t>
  </si>
  <si>
    <t>2011</t>
  </si>
  <si>
    <t>2012</t>
  </si>
  <si>
    <t>2013</t>
  </si>
  <si>
    <t>Physics :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</si>
  <si>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At HBCUs</t>
  </si>
  <si>
    <t>Physics Bachelor's Degrees awarded to African Americans at HBCU</t>
  </si>
  <si>
    <t>Degrees/Awards Conferred by Race (NCES population of institutions) (Sum)</t>
  </si>
  <si>
    <t>Degrees/Awards Conferred by Race-2nd Major (NCES population of institutions) (Sum)</t>
  </si>
  <si>
    <t>Fraction Awarded at HBCUs</t>
  </si>
  <si>
    <t>Physics Bachelors Degrees Awarded to Black Students</t>
  </si>
  <si>
    <t>All Physics Bachelor's Awarded at All 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</si>
</sst>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0"/>
      <name val="Arial"/>
    </font>
    <font>
      <b/>
      <sz val="10"/>
      <name val="Arial"/>
      <family val="2"/>
    </font>
    <font>
      <u/>
      <sz val="10"/>
      <color theme="10"/>
      <name val="Arial"/>
      <family val="2"/>
    </font>
    <font>
      <u/>
      <sz val="10"/>
      <color theme="11"/>
      <name val="Arial"/>
      <family val="2"/>
    </font>
    <font>
      <sz val="10"/>
      <name val="Verdana"/>
      <family val="2"/>
    </font>
    <font>
      <b/>
      <sz val="12"/>
      <name val="Arial"/>
      <family val="2"/>
    </font>
    <font>
      <u/>
      <sz val="10"/>
      <name val="Arial"/>
      <family val="2"/>
    </font>
    <font>
      <sz val="10"/>
      <name val="Arial"/>
      <family val="2"/>
    </font>
    <font>
      <b/>
      <sz val="24"/>
      <color rgb="FF00000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rgb="FFEBEBEB"/>
        <bgColor rgb="FF000000"/>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xf numFmtId="43" fontId="9" fillId="0" borderId="0" applyFont="0" applyFill="0" applyBorder="0" applyAlignment="0" applyProtection="0"/>
  </cellStyleXfs>
  <cellXfs count="63">
    <xf numFmtId="0" fontId="0" fillId="0" borderId="0" xfId="0"/>
    <xf numFmtId="0" fontId="1" fillId="2" borderId="1" xfId="0" applyFont="1" applyFill="1" applyBorder="1" applyAlignment="1">
      <alignment horizontal="center" vertical="center" wrapText="1"/>
    </xf>
    <xf numFmtId="0" fontId="0" fillId="0" borderId="2" xfId="0" applyBorder="1"/>
    <xf numFmtId="3" fontId="0" fillId="0" borderId="3" xfId="0" applyNumberFormat="1" applyBorder="1"/>
    <xf numFmtId="0" fontId="1" fillId="0" borderId="0" xfId="0" applyFont="1"/>
    <xf numFmtId="0" fontId="0" fillId="3" borderId="4" xfId="0" applyFill="1" applyBorder="1" applyAlignment="1">
      <alignment horizontal="left" vertical="center"/>
    </xf>
    <xf numFmtId="0" fontId="4" fillId="0" borderId="0" xfId="0" applyFont="1"/>
    <xf numFmtId="0" fontId="5" fillId="0" borderId="0" xfId="0" applyFont="1"/>
    <xf numFmtId="0" fontId="6" fillId="0" borderId="0" xfId="0" applyFont="1" applyAlignment="1">
      <alignment horizontal="center"/>
    </xf>
    <xf numFmtId="10" fontId="0" fillId="0" borderId="0" xfId="0" applyNumberFormat="1" applyAlignment="1">
      <alignment horizontal="center"/>
    </xf>
    <xf numFmtId="0" fontId="0" fillId="3" borderId="5" xfId="0" applyFill="1" applyBorder="1" applyAlignment="1">
      <alignment horizontal="left" vertical="center"/>
    </xf>
    <xf numFmtId="3" fontId="0" fillId="0" borderId="0" xfId="0" applyNumberFormat="1" applyAlignment="1">
      <alignment horizontal="center"/>
    </xf>
    <xf numFmtId="0" fontId="7" fillId="0" borderId="0" xfId="0" applyFont="1"/>
    <xf numFmtId="0" fontId="7" fillId="0" borderId="0" xfId="43"/>
    <xf numFmtId="0" fontId="1" fillId="2" borderId="1" xfId="43" applyFont="1" applyFill="1" applyBorder="1" applyAlignment="1">
      <alignment horizontal="center" vertical="center" wrapText="1"/>
    </xf>
    <xf numFmtId="0" fontId="1" fillId="2" borderId="1" xfId="43" applyFont="1" applyFill="1" applyBorder="1" applyAlignment="1">
      <alignment horizontal="left" vertical="center"/>
    </xf>
    <xf numFmtId="0" fontId="7" fillId="2" borderId="1" xfId="43" applyFill="1" applyBorder="1" applyAlignment="1">
      <alignment horizontal="left" vertical="center"/>
    </xf>
    <xf numFmtId="0" fontId="7" fillId="0" borderId="1" xfId="43" applyBorder="1"/>
    <xf numFmtId="0" fontId="7" fillId="0" borderId="0" xfId="43"/>
    <xf numFmtId="0" fontId="1" fillId="2" borderId="1" xfId="43" applyFont="1" applyFill="1" applyBorder="1" applyAlignment="1">
      <alignment horizontal="center" vertical="center" wrapText="1"/>
    </xf>
    <xf numFmtId="0" fontId="1" fillId="2" borderId="1" xfId="43" applyFont="1" applyFill="1" applyBorder="1" applyAlignment="1">
      <alignment horizontal="left" vertical="center"/>
    </xf>
    <xf numFmtId="0" fontId="7" fillId="2" borderId="1" xfId="43" applyFill="1" applyBorder="1" applyAlignment="1">
      <alignment horizontal="left" vertical="center"/>
    </xf>
    <xf numFmtId="0" fontId="7" fillId="0" borderId="1" xfId="43" applyBorder="1"/>
    <xf numFmtId="0" fontId="7" fillId="0" borderId="0" xfId="43"/>
    <xf numFmtId="0" fontId="0" fillId="3" borderId="6" xfId="0" applyFill="1" applyBorder="1" applyAlignment="1">
      <alignment horizontal="left" vertical="center"/>
    </xf>
    <xf numFmtId="0" fontId="0" fillId="0" borderId="0" xfId="43" applyFont="1"/>
    <xf numFmtId="0" fontId="7" fillId="2" borderId="8" xfId="43" applyFill="1" applyBorder="1" applyAlignment="1">
      <alignment horizontal="left" vertical="center"/>
    </xf>
    <xf numFmtId="3" fontId="0" fillId="0" borderId="9" xfId="0" applyNumberFormat="1" applyBorder="1"/>
    <xf numFmtId="0" fontId="7" fillId="2" borderId="7" xfId="43" applyFill="1" applyBorder="1" applyAlignment="1">
      <alignment horizontal="left" vertical="center"/>
    </xf>
    <xf numFmtId="3" fontId="0" fillId="0" borderId="7" xfId="0" applyNumberFormat="1" applyBorder="1"/>
    <xf numFmtId="3" fontId="0" fillId="0" borderId="1" xfId="0" applyNumberFormat="1" applyBorder="1"/>
    <xf numFmtId="0" fontId="0" fillId="0" borderId="1" xfId="0" applyBorder="1"/>
    <xf numFmtId="3" fontId="0" fillId="0" borderId="8" xfId="0" applyNumberFormat="1" applyBorder="1"/>
    <xf numFmtId="0" fontId="8" fillId="0" borderId="0" xfId="0" applyFont="1" applyAlignment="1">
      <alignment horizontal="center" vertical="center"/>
    </xf>
    <xf numFmtId="0" fontId="0" fillId="3" borderId="7" xfId="0" applyFill="1" applyBorder="1" applyAlignment="1">
      <alignment horizontal="left" vertical="center"/>
    </xf>
    <xf numFmtId="0" fontId="0" fillId="0" borderId="0" xfId="0" applyFill="1" applyBorder="1" applyAlignment="1">
      <alignment horizontal="left" vertical="center"/>
    </xf>
    <xf numFmtId="0" fontId="7" fillId="2" borderId="0" xfId="43" applyFill="1" applyBorder="1" applyAlignment="1">
      <alignment horizontal="left" vertical="center"/>
    </xf>
    <xf numFmtId="0" fontId="0" fillId="0" borderId="0" xfId="0" applyFill="1" applyBorder="1"/>
    <xf numFmtId="0" fontId="1" fillId="0" borderId="0" xfId="0" applyFont="1" applyFill="1" applyBorder="1"/>
    <xf numFmtId="0" fontId="7" fillId="0" borderId="0" xfId="43" applyFill="1" applyBorder="1"/>
    <xf numFmtId="0" fontId="0" fillId="0" borderId="0" xfId="43" applyFont="1" applyFill="1" applyBorder="1"/>
    <xf numFmtId="0" fontId="1" fillId="0" borderId="0" xfId="43"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43" applyFont="1" applyFill="1" applyBorder="1" applyAlignment="1">
      <alignment horizontal="left" vertical="center"/>
    </xf>
    <xf numFmtId="0" fontId="7" fillId="0" borderId="0" xfId="43" applyFill="1" applyBorder="1" applyAlignment="1">
      <alignment horizontal="left" vertical="center"/>
    </xf>
    <xf numFmtId="3" fontId="0" fillId="0" borderId="0" xfId="0" applyNumberFormat="1" applyFill="1" applyBorder="1"/>
    <xf numFmtId="3" fontId="7" fillId="0" borderId="0" xfId="43" applyNumberFormat="1" applyFill="1" applyBorder="1"/>
    <xf numFmtId="0" fontId="4" fillId="0" borderId="0" xfId="0" applyFont="1" applyFill="1" applyBorder="1"/>
    <xf numFmtId="3" fontId="0" fillId="0" borderId="1" xfId="0" applyNumberFormat="1" applyFill="1" applyBorder="1"/>
    <xf numFmtId="0" fontId="0" fillId="0" borderId="1" xfId="0" applyFill="1" applyBorder="1"/>
    <xf numFmtId="3" fontId="0" fillId="0" borderId="8" xfId="0" applyNumberFormat="1" applyFill="1" applyBorder="1"/>
    <xf numFmtId="3" fontId="0" fillId="0" borderId="10" xfId="0" applyNumberFormat="1" applyFill="1" applyBorder="1"/>
    <xf numFmtId="0" fontId="7" fillId="2" borderId="11" xfId="43" applyFill="1" applyBorder="1" applyAlignment="1">
      <alignment horizontal="left" vertical="center"/>
    </xf>
    <xf numFmtId="0" fontId="0" fillId="0" borderId="8" xfId="0" applyBorder="1"/>
    <xf numFmtId="3" fontId="0" fillId="0" borderId="11" xfId="0" applyNumberFormat="1" applyBorder="1"/>
    <xf numFmtId="0" fontId="7" fillId="2" borderId="10" xfId="43" applyFill="1" applyBorder="1" applyAlignment="1">
      <alignment horizontal="left" vertical="center"/>
    </xf>
    <xf numFmtId="3" fontId="7" fillId="0" borderId="10" xfId="43" applyNumberFormat="1" applyBorder="1"/>
    <xf numFmtId="3" fontId="0" fillId="0" borderId="10" xfId="0" applyNumberFormat="1" applyBorder="1"/>
    <xf numFmtId="0" fontId="1" fillId="2" borderId="0" xfId="0" applyFont="1" applyFill="1" applyBorder="1" applyAlignment="1">
      <alignment horizontal="center" vertical="center" wrapText="1"/>
    </xf>
    <xf numFmtId="0" fontId="0" fillId="0" borderId="0" xfId="0" applyBorder="1"/>
    <xf numFmtId="3" fontId="0" fillId="0" borderId="0" xfId="0" applyNumberFormat="1" applyBorder="1"/>
    <xf numFmtId="164" fontId="0" fillId="0" borderId="11" xfId="44" applyNumberFormat="1" applyFont="1" applyBorder="1"/>
    <xf numFmtId="164" fontId="0" fillId="0" borderId="12" xfId="44" applyNumberFormat="1" applyFont="1" applyBorder="1"/>
  </cellXfs>
  <cellStyles count="45">
    <cellStyle name="Comma" xfId="44"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Normal 2" xfId="43" xr:uid="{00000000-0005-0000-0000-00002B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 Awarded at HBCUs*</a:t>
            </a:r>
          </a:p>
        </c:rich>
      </c:tx>
      <c:layout>
        <c:manualLayout>
          <c:xMode val="edge"/>
          <c:yMode val="edge"/>
          <c:x val="0.29911483612132672"/>
          <c:y val="7.8356955380577437E-2"/>
        </c:manualLayout>
      </c:layout>
      <c:overlay val="0"/>
    </c:title>
    <c:autoTitleDeleted val="0"/>
    <c:plotArea>
      <c:layout>
        <c:manualLayout>
          <c:layoutTarget val="inner"/>
          <c:xMode val="edge"/>
          <c:yMode val="edge"/>
          <c:x val="8.8094672646153505E-2"/>
          <c:y val="0.18770858188181022"/>
          <c:w val="0.86539849416125503"/>
          <c:h val="0.65556122726299304"/>
        </c:manualLayout>
      </c:layout>
      <c:scatterChart>
        <c:scatterStyle val="lineMarker"/>
        <c:varyColors val="0"/>
        <c:ser>
          <c:idx val="1"/>
          <c:order val="0"/>
          <c:tx>
            <c:strRef>
              <c:f>Data!$C$87</c:f>
              <c:strCache>
                <c:ptCount val="1"/>
                <c:pt idx="0">
                  <c:v>At HBCUs</c:v>
                </c:pt>
              </c:strCache>
            </c:strRef>
          </c:tx>
          <c:spPr>
            <a:ln w="47625" cap="flat">
              <a:solidFill>
                <a:schemeClr val="accent1"/>
              </a:solidFill>
              <a:miter lim="800000"/>
            </a:ln>
          </c:spPr>
          <c:marker>
            <c:symbol val="none"/>
          </c:marker>
          <c:xVal>
            <c:numRef>
              <c:f>Data!$B$88:$B$111</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xVal>
          <c:yVal>
            <c:numRef>
              <c:f>Data!$C$88:$C$111</c:f>
              <c:numCache>
                <c:formatCode>#,##0</c:formatCode>
                <c:ptCount val="24"/>
                <c:pt idx="0">
                  <c:v>94</c:v>
                </c:pt>
                <c:pt idx="1">
                  <c:v>116</c:v>
                </c:pt>
                <c:pt idx="2">
                  <c:v>87</c:v>
                </c:pt>
                <c:pt idx="3">
                  <c:v>94</c:v>
                </c:pt>
                <c:pt idx="4">
                  <c:v>97</c:v>
                </c:pt>
                <c:pt idx="5">
                  <c:v>97</c:v>
                </c:pt>
                <c:pt idx="6">
                  <c:v>91</c:v>
                </c:pt>
                <c:pt idx="7">
                  <c:v>108</c:v>
                </c:pt>
                <c:pt idx="8">
                  <c:v>71</c:v>
                </c:pt>
                <c:pt idx="9">
                  <c:v>87</c:v>
                </c:pt>
                <c:pt idx="10">
                  <c:v>85</c:v>
                </c:pt>
                <c:pt idx="11">
                  <c:v>94</c:v>
                </c:pt>
                <c:pt idx="12">
                  <c:v>70</c:v>
                </c:pt>
                <c:pt idx="13">
                  <c:v>66</c:v>
                </c:pt>
                <c:pt idx="14">
                  <c:v>78</c:v>
                </c:pt>
                <c:pt idx="15">
                  <c:v>65</c:v>
                </c:pt>
                <c:pt idx="16">
                  <c:v>58</c:v>
                </c:pt>
                <c:pt idx="17">
                  <c:v>47</c:v>
                </c:pt>
                <c:pt idx="18">
                  <c:v>66</c:v>
                </c:pt>
                <c:pt idx="19">
                  <c:v>76</c:v>
                </c:pt>
                <c:pt idx="20">
                  <c:v>66</c:v>
                </c:pt>
                <c:pt idx="21">
                  <c:v>62</c:v>
                </c:pt>
                <c:pt idx="22">
                  <c:v>58</c:v>
                </c:pt>
                <c:pt idx="23">
                  <c:v>53</c:v>
                </c:pt>
              </c:numCache>
            </c:numRef>
          </c:yVal>
          <c:smooth val="0"/>
          <c:extLst>
            <c:ext xmlns:c16="http://schemas.microsoft.com/office/drawing/2014/chart" uri="{C3380CC4-5D6E-409C-BE32-E72D297353CC}">
              <c16:uniqueId val="{00000005-C677-554D-AAD2-FFFE99547D60}"/>
            </c:ext>
          </c:extLst>
        </c:ser>
        <c:ser>
          <c:idx val="2"/>
          <c:order val="1"/>
          <c:tx>
            <c:strRef>
              <c:f>Data!$D$87</c:f>
              <c:strCache>
                <c:ptCount val="1"/>
                <c:pt idx="0">
                  <c:v>At All Institutions</c:v>
                </c:pt>
              </c:strCache>
            </c:strRef>
          </c:tx>
          <c:spPr>
            <a:ln w="47625" cap="flat">
              <a:solidFill>
                <a:schemeClr val="accent2"/>
              </a:solidFill>
              <a:miter lim="800000"/>
            </a:ln>
          </c:spPr>
          <c:marker>
            <c:symbol val="none"/>
          </c:marker>
          <c:xVal>
            <c:numRef>
              <c:f>Data!$B$88:$B$111</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xVal>
          <c:yVal>
            <c:numRef>
              <c:f>Data!$D$88:$D$111</c:f>
              <c:numCache>
                <c:formatCode>#,##0</c:formatCode>
                <c:ptCount val="24"/>
                <c:pt idx="0">
                  <c:v>182</c:v>
                </c:pt>
                <c:pt idx="1">
                  <c:v>186</c:v>
                </c:pt>
                <c:pt idx="2">
                  <c:v>158</c:v>
                </c:pt>
                <c:pt idx="3">
                  <c:v>188</c:v>
                </c:pt>
                <c:pt idx="4">
                  <c:v>163</c:v>
                </c:pt>
                <c:pt idx="5">
                  <c:v>161</c:v>
                </c:pt>
                <c:pt idx="6">
                  <c:v>146</c:v>
                </c:pt>
                <c:pt idx="7">
                  <c:v>200</c:v>
                </c:pt>
                <c:pt idx="8">
                  <c:v>158</c:v>
                </c:pt>
                <c:pt idx="9">
                  <c:v>181</c:v>
                </c:pt>
                <c:pt idx="10">
                  <c:v>178</c:v>
                </c:pt>
                <c:pt idx="11">
                  <c:v>193</c:v>
                </c:pt>
                <c:pt idx="12">
                  <c:v>183</c:v>
                </c:pt>
                <c:pt idx="13">
                  <c:v>161</c:v>
                </c:pt>
                <c:pt idx="14">
                  <c:v>171</c:v>
                </c:pt>
                <c:pt idx="15">
                  <c:v>158</c:v>
                </c:pt>
                <c:pt idx="16">
                  <c:v>166</c:v>
                </c:pt>
                <c:pt idx="17">
                  <c:v>159</c:v>
                </c:pt>
                <c:pt idx="18">
                  <c:v>169</c:v>
                </c:pt>
                <c:pt idx="19">
                  <c:v>219</c:v>
                </c:pt>
                <c:pt idx="20">
                  <c:v>195</c:v>
                </c:pt>
                <c:pt idx="21">
                  <c:v>251</c:v>
                </c:pt>
                <c:pt idx="22">
                  <c:v>263</c:v>
                </c:pt>
                <c:pt idx="23">
                  <c:v>253</c:v>
                </c:pt>
              </c:numCache>
            </c:numRef>
          </c:yVal>
          <c:smooth val="0"/>
          <c:extLst>
            <c:ext xmlns:c16="http://schemas.microsoft.com/office/drawing/2014/chart" uri="{C3380CC4-5D6E-409C-BE32-E72D297353CC}">
              <c16:uniqueId val="{00000006-C677-554D-AAD2-FFFE99547D60}"/>
            </c:ext>
          </c:extLst>
        </c:ser>
        <c:dLbls>
          <c:showLegendKey val="0"/>
          <c:showVal val="0"/>
          <c:showCatName val="0"/>
          <c:showSerName val="0"/>
          <c:showPercent val="0"/>
          <c:showBubbleSize val="0"/>
        </c:dLbls>
        <c:axId val="-2138903544"/>
        <c:axId val="-2138492920"/>
      </c:scatterChart>
      <c:valAx>
        <c:axId val="-2138903544"/>
        <c:scaling>
          <c:orientation val="minMax"/>
          <c:max val="2017"/>
          <c:min val="1997"/>
        </c:scaling>
        <c:delete val="0"/>
        <c:axPos val="b"/>
        <c:majorGridlines>
          <c:spPr>
            <a:ln>
              <a:solidFill>
                <a:schemeClr val="tx1"/>
              </a:solidFill>
              <a:prstDash val="sysDot"/>
            </a:ln>
          </c:spPr>
        </c:majorGridlines>
        <c:numFmt formatCode="General" sourceLinked="1"/>
        <c:majorTickMark val="in"/>
        <c:minorTickMark val="none"/>
        <c:tickLblPos val="nextTo"/>
        <c:spPr>
          <a:ln>
            <a:solidFill>
              <a:schemeClr val="tx1"/>
            </a:solidFill>
          </a:ln>
        </c:spPr>
        <c:crossAx val="-2138492920"/>
        <c:crosses val="autoZero"/>
        <c:crossBetween val="midCat"/>
        <c:majorUnit val="5"/>
      </c:valAx>
      <c:valAx>
        <c:axId val="-2138492920"/>
        <c:scaling>
          <c:orientation val="minMax"/>
        </c:scaling>
        <c:delete val="0"/>
        <c:axPos val="l"/>
        <c:majorGridlines>
          <c:spPr>
            <a:ln>
              <a:solidFill>
                <a:schemeClr val="tx1"/>
              </a:solidFill>
              <a:prstDash val="sysDot"/>
            </a:ln>
          </c:spPr>
        </c:majorGridlines>
        <c:numFmt formatCode="#,##0" sourceLinked="0"/>
        <c:majorTickMark val="in"/>
        <c:minorTickMark val="none"/>
        <c:tickLblPos val="nextTo"/>
        <c:spPr>
          <a:ln>
            <a:solidFill>
              <a:schemeClr val="tx1"/>
            </a:solidFill>
          </a:ln>
        </c:spPr>
        <c:crossAx val="-2138903544"/>
        <c:crosses val="autoZero"/>
        <c:crossBetween val="midCat"/>
      </c:valAx>
      <c:spPr>
        <a:ln>
          <a:solidFill>
            <a:schemeClr val="tx1"/>
          </a:solidFill>
          <a:prstDash val="solid"/>
        </a:ln>
      </c:spPr>
    </c:plotArea>
    <c:legend>
      <c:legendPos val="l"/>
      <c:layout>
        <c:manualLayout>
          <c:xMode val="edge"/>
          <c:yMode val="edge"/>
          <c:x val="9.893718080261929E-2"/>
          <c:y val="0.22107388849121129"/>
          <c:w val="0.19954911748769324"/>
          <c:h val="9.6934860415175378E-2"/>
        </c:manualLayout>
      </c:layout>
      <c:overlay val="1"/>
      <c:spPr>
        <a:solidFill>
          <a:schemeClr val="bg1"/>
        </a:solidFill>
        <a:ln>
          <a:noFill/>
        </a:ln>
      </c:spPr>
      <c:txPr>
        <a:bodyPr/>
        <a:lstStyle/>
        <a:p>
          <a:pPr>
            <a:defRPr sz="1400"/>
          </a:pPr>
          <a:endParaRPr lang="en-US"/>
        </a:p>
      </c:txPr>
    </c:legend>
    <c:plotVisOnly val="1"/>
    <c:dispBlanksAs val="gap"/>
    <c:showDLblsOverMax val="0"/>
  </c:chart>
  <c:spPr>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951E65D-46A8-452D-A166-4C5283AFF888}">
  <sheetPr/>
  <sheetViews>
    <sheetView tabSelected="1" workbookViewId="0"/>
  </sheetViews>
  <pageMargins left="0.25" right="0.25" top="0.75" bottom="0.75" header="0.3" footer="0.3"/>
  <pageSetup orientation="landscape" horizontalDpi="0"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absoluteAnchor>
    <xdr:pos x="0" y="0"/>
    <xdr:ext cx="9194800" cy="6286500"/>
    <xdr:graphicFrame macro="">
      <xdr:nvGraphicFramePr>
        <xdr:cNvPr id="2" name="Chart 1">
          <a:extLst>
            <a:ext uri="{FF2B5EF4-FFF2-40B4-BE49-F238E27FC236}">
              <a16:creationId xmlns:a16="http://schemas.microsoft.com/office/drawing/2014/main" id="{E6A1AC5D-26C7-401B-ADEA-BCFECCF15E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0.01681</cdr:x>
      <cdr:y>0.93333</cdr:y>
    </cdr:from>
    <cdr:to>
      <cdr:x>0.61493</cdr:x>
      <cdr:y>0.98586</cdr:y>
    </cdr:to>
    <cdr:sp macro="" textlink="">
      <cdr:nvSpPr>
        <cdr:cNvPr id="3" name="Rectangle 2"/>
        <cdr:cNvSpPr/>
      </cdr:nvSpPr>
      <cdr:spPr>
        <a:xfrm xmlns:a="http://schemas.openxmlformats.org/drawingml/2006/main">
          <a:off x="145771" y="5867400"/>
          <a:ext cx="5188229" cy="330200"/>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aseline="0">
              <a:solidFill>
                <a:schemeClr val="tx1"/>
              </a:solidFill>
              <a:latin typeface="Arial"/>
              <a:cs typeface="Arial"/>
            </a:rPr>
            <a:t>*HBCUs = Historically Black Colleges and Universities</a:t>
          </a:r>
        </a:p>
      </cdr:txBody>
    </cdr:sp>
  </cdr:relSizeAnchor>
  <cdr:relSizeAnchor xmlns:cdr="http://schemas.openxmlformats.org/drawingml/2006/chartDrawing">
    <cdr:from>
      <cdr:x>0.52475</cdr:x>
      <cdr:y>0.95246</cdr:y>
    </cdr:from>
    <cdr:to>
      <cdr:x>1</cdr:x>
      <cdr:y>1</cdr:y>
    </cdr:to>
    <cdr:sp macro="" textlink="">
      <cdr:nvSpPr>
        <cdr:cNvPr id="4" name="Rectangle 3"/>
        <cdr:cNvSpPr/>
      </cdr:nvSpPr>
      <cdr:spPr>
        <a:xfrm xmlns:a="http://schemas.openxmlformats.org/drawingml/2006/main">
          <a:off x="4500812" y="5555076"/>
          <a:ext cx="4076202" cy="27729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0.13909</cdr:x>
      <cdr:y>0.03636</cdr:y>
    </cdr:from>
    <cdr:to>
      <cdr:x>0.24799</cdr:x>
      <cdr:y>0.16768</cdr:y>
    </cdr:to>
    <cdr:pic>
      <cdr:nvPicPr>
        <cdr:cNvPr id="6" name="Picture 5">
          <a:extLst xmlns:a="http://schemas.openxmlformats.org/drawingml/2006/main">
            <a:ext uri="{FF2B5EF4-FFF2-40B4-BE49-F238E27FC236}">
              <a16:creationId xmlns:a16="http://schemas.microsoft.com/office/drawing/2014/main" id="{699ADE71-12D2-FC4D-9775-34D8BCE8DA3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06500" y="228600"/>
          <a:ext cx="944563" cy="82550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M131"/>
  <sheetViews>
    <sheetView showRuler="0" topLeftCell="A83" zoomScale="125" zoomScaleNormal="125" zoomScalePageLayoutView="125" workbookViewId="0">
      <selection activeCell="F85" sqref="F85"/>
    </sheetView>
  </sheetViews>
  <sheetFormatPr baseColWidth="10" defaultColWidth="8.83203125" defaultRowHeight="13" x14ac:dyDescent="0.15"/>
  <cols>
    <col min="1" max="1" width="9" customWidth="1"/>
    <col min="2" max="3" width="20" customWidth="1"/>
    <col min="4" max="5" width="17" customWidth="1"/>
    <col min="6" max="6" width="33.83203125" customWidth="1"/>
    <col min="11" max="11" width="18.6640625" customWidth="1"/>
    <col min="12" max="12" width="19.83203125" customWidth="1"/>
    <col min="13" max="13" width="21.1640625" customWidth="1"/>
  </cols>
  <sheetData>
    <row r="5" spans="1:13" x14ac:dyDescent="0.15">
      <c r="B5" s="4" t="s">
        <v>40</v>
      </c>
      <c r="K5" s="4" t="s">
        <v>13</v>
      </c>
    </row>
    <row r="7" spans="1:13" x14ac:dyDescent="0.15">
      <c r="A7" s="13" t="s">
        <v>0</v>
      </c>
      <c r="B7" s="13"/>
      <c r="C7" s="13"/>
      <c r="J7" s="18" t="s">
        <v>0</v>
      </c>
      <c r="K7" s="18"/>
      <c r="L7" s="18"/>
    </row>
    <row r="8" spans="1:13" x14ac:dyDescent="0.15">
      <c r="A8" s="25" t="s">
        <v>1</v>
      </c>
      <c r="B8" s="13"/>
      <c r="C8" s="13"/>
      <c r="H8" t="s">
        <v>12</v>
      </c>
      <c r="J8" s="18" t="s">
        <v>14</v>
      </c>
      <c r="K8" s="18"/>
      <c r="L8" s="18"/>
    </row>
    <row r="9" spans="1:13" x14ac:dyDescent="0.15">
      <c r="A9" s="13" t="s">
        <v>2</v>
      </c>
      <c r="B9" s="13"/>
      <c r="C9" s="13"/>
      <c r="J9" s="18" t="s">
        <v>2</v>
      </c>
      <c r="K9" s="18"/>
      <c r="L9" s="18"/>
    </row>
    <row r="10" spans="1:13" x14ac:dyDescent="0.15">
      <c r="A10" s="13" t="s">
        <v>18</v>
      </c>
      <c r="B10" s="13"/>
      <c r="C10" s="13"/>
      <c r="H10" t="s">
        <v>12</v>
      </c>
      <c r="J10" s="18" t="s">
        <v>18</v>
      </c>
      <c r="K10" s="18"/>
      <c r="L10" s="18"/>
    </row>
    <row r="11" spans="1:13" x14ac:dyDescent="0.15">
      <c r="A11" s="13" t="s">
        <v>3</v>
      </c>
      <c r="B11" s="13"/>
      <c r="C11" s="13"/>
      <c r="J11" s="18" t="s">
        <v>3</v>
      </c>
      <c r="K11" s="18"/>
      <c r="L11" s="18"/>
    </row>
    <row r="12" spans="1:13" ht="70" x14ac:dyDescent="0.15">
      <c r="A12" s="14" t="s">
        <v>4</v>
      </c>
      <c r="B12" s="14" t="s">
        <v>41</v>
      </c>
      <c r="C12" s="14" t="s">
        <v>42</v>
      </c>
      <c r="D12" s="1" t="s">
        <v>11</v>
      </c>
      <c r="E12" s="58"/>
      <c r="J12" s="19" t="s">
        <v>4</v>
      </c>
      <c r="K12" s="19" t="s">
        <v>5</v>
      </c>
      <c r="L12" s="19" t="s">
        <v>6</v>
      </c>
      <c r="M12" s="1" t="s">
        <v>11</v>
      </c>
    </row>
    <row r="13" spans="1:13" x14ac:dyDescent="0.15">
      <c r="A13" s="15" t="s">
        <v>7</v>
      </c>
      <c r="B13" s="17" t="s">
        <v>4</v>
      </c>
      <c r="C13" s="17" t="s">
        <v>4</v>
      </c>
      <c r="D13" s="2"/>
      <c r="E13" s="59"/>
      <c r="J13" s="20" t="s">
        <v>7</v>
      </c>
      <c r="K13" s="22" t="s">
        <v>4</v>
      </c>
      <c r="L13" s="22" t="s">
        <v>4</v>
      </c>
      <c r="M13" s="2"/>
    </row>
    <row r="14" spans="1:13" x14ac:dyDescent="0.15">
      <c r="A14" s="16" t="s">
        <v>19</v>
      </c>
      <c r="B14" s="30">
        <v>94</v>
      </c>
      <c r="C14" s="31"/>
      <c r="D14" s="3">
        <f>B14+C14</f>
        <v>94</v>
      </c>
      <c r="E14" s="60"/>
      <c r="J14" s="21" t="s">
        <v>19</v>
      </c>
      <c r="K14" s="48">
        <v>182</v>
      </c>
      <c r="L14" s="49"/>
      <c r="M14" s="3">
        <f>K14+L14</f>
        <v>182</v>
      </c>
    </row>
    <row r="15" spans="1:13" x14ac:dyDescent="0.15">
      <c r="A15" s="16" t="s">
        <v>20</v>
      </c>
      <c r="B15" s="30">
        <v>116</v>
      </c>
      <c r="C15" s="31"/>
      <c r="D15" s="3">
        <f t="shared" ref="D15:D36" si="0">B15+C15</f>
        <v>116</v>
      </c>
      <c r="E15" s="60"/>
      <c r="J15" s="21" t="s">
        <v>20</v>
      </c>
      <c r="K15" s="48">
        <v>186</v>
      </c>
      <c r="L15" s="49"/>
      <c r="M15" s="3">
        <f t="shared" ref="M15:M36" si="1">K15+L15</f>
        <v>186</v>
      </c>
    </row>
    <row r="16" spans="1:13" x14ac:dyDescent="0.15">
      <c r="A16" s="16" t="s">
        <v>21</v>
      </c>
      <c r="B16" s="30">
        <v>87</v>
      </c>
      <c r="C16" s="31"/>
      <c r="D16" s="3">
        <f t="shared" si="0"/>
        <v>87</v>
      </c>
      <c r="E16" s="60"/>
      <c r="J16" s="21" t="s">
        <v>21</v>
      </c>
      <c r="K16" s="48">
        <v>158</v>
      </c>
      <c r="L16" s="49"/>
      <c r="M16" s="3">
        <f t="shared" si="1"/>
        <v>158</v>
      </c>
    </row>
    <row r="17" spans="1:13" x14ac:dyDescent="0.15">
      <c r="A17" s="16" t="s">
        <v>22</v>
      </c>
      <c r="B17" s="30">
        <v>94</v>
      </c>
      <c r="C17" s="31"/>
      <c r="D17" s="3">
        <f t="shared" si="0"/>
        <v>94</v>
      </c>
      <c r="E17" s="60"/>
      <c r="J17" s="21" t="s">
        <v>22</v>
      </c>
      <c r="K17" s="48">
        <v>188</v>
      </c>
      <c r="L17" s="49"/>
      <c r="M17" s="3">
        <f t="shared" si="1"/>
        <v>188</v>
      </c>
    </row>
    <row r="18" spans="1:13" x14ac:dyDescent="0.15">
      <c r="A18" s="16" t="s">
        <v>23</v>
      </c>
      <c r="B18" s="30">
        <v>97</v>
      </c>
      <c r="C18" s="31"/>
      <c r="D18" s="3">
        <f t="shared" si="0"/>
        <v>97</v>
      </c>
      <c r="E18" s="60"/>
      <c r="J18" s="21" t="s">
        <v>23</v>
      </c>
      <c r="K18" s="48">
        <v>163</v>
      </c>
      <c r="L18" s="49"/>
      <c r="M18" s="3">
        <f t="shared" si="1"/>
        <v>163</v>
      </c>
    </row>
    <row r="19" spans="1:13" x14ac:dyDescent="0.15">
      <c r="A19" s="16" t="s">
        <v>24</v>
      </c>
      <c r="B19" s="30">
        <v>97</v>
      </c>
      <c r="C19" s="31"/>
      <c r="D19" s="3">
        <f t="shared" si="0"/>
        <v>97</v>
      </c>
      <c r="E19" s="60"/>
      <c r="J19" s="21" t="s">
        <v>24</v>
      </c>
      <c r="K19" s="48">
        <v>161</v>
      </c>
      <c r="L19" s="49"/>
      <c r="M19" s="3">
        <f t="shared" si="1"/>
        <v>161</v>
      </c>
    </row>
    <row r="20" spans="1:13" x14ac:dyDescent="0.15">
      <c r="A20" s="16" t="s">
        <v>25</v>
      </c>
      <c r="B20" s="30">
        <v>89</v>
      </c>
      <c r="C20" s="30">
        <v>2</v>
      </c>
      <c r="D20" s="3">
        <f t="shared" si="0"/>
        <v>91</v>
      </c>
      <c r="E20" s="60"/>
      <c r="J20" s="21" t="s">
        <v>25</v>
      </c>
      <c r="K20" s="48">
        <v>141</v>
      </c>
      <c r="L20" s="48">
        <v>5</v>
      </c>
      <c r="M20" s="3">
        <f t="shared" si="1"/>
        <v>146</v>
      </c>
    </row>
    <row r="21" spans="1:13" x14ac:dyDescent="0.15">
      <c r="A21" s="16" t="s">
        <v>26</v>
      </c>
      <c r="B21" s="30">
        <v>108</v>
      </c>
      <c r="C21" s="31"/>
      <c r="D21" s="3">
        <f t="shared" si="0"/>
        <v>108</v>
      </c>
      <c r="E21" s="60"/>
      <c r="J21" s="21" t="s">
        <v>26</v>
      </c>
      <c r="K21" s="48">
        <v>193</v>
      </c>
      <c r="L21" s="48">
        <v>7</v>
      </c>
      <c r="M21" s="3">
        <f t="shared" si="1"/>
        <v>200</v>
      </c>
    </row>
    <row r="22" spans="1:13" x14ac:dyDescent="0.15">
      <c r="A22" s="16" t="s">
        <v>27</v>
      </c>
      <c r="B22" s="30">
        <v>70</v>
      </c>
      <c r="C22" s="30">
        <v>1</v>
      </c>
      <c r="D22" s="3">
        <f t="shared" si="0"/>
        <v>71</v>
      </c>
      <c r="E22" s="60"/>
      <c r="J22" s="21" t="s">
        <v>27</v>
      </c>
      <c r="K22" s="48">
        <v>152</v>
      </c>
      <c r="L22" s="48">
        <v>6</v>
      </c>
      <c r="M22" s="3">
        <f t="shared" si="1"/>
        <v>158</v>
      </c>
    </row>
    <row r="23" spans="1:13" x14ac:dyDescent="0.15">
      <c r="A23" s="16" t="s">
        <v>28</v>
      </c>
      <c r="B23" s="30">
        <v>84</v>
      </c>
      <c r="C23" s="30">
        <v>3</v>
      </c>
      <c r="D23" s="3">
        <f t="shared" si="0"/>
        <v>87</v>
      </c>
      <c r="E23" s="60"/>
      <c r="J23" s="21" t="s">
        <v>28</v>
      </c>
      <c r="K23" s="48">
        <v>173</v>
      </c>
      <c r="L23" s="48">
        <v>8</v>
      </c>
      <c r="M23" s="3">
        <f t="shared" si="1"/>
        <v>181</v>
      </c>
    </row>
    <row r="24" spans="1:13" x14ac:dyDescent="0.15">
      <c r="A24" s="16" t="s">
        <v>29</v>
      </c>
      <c r="B24" s="30">
        <v>84</v>
      </c>
      <c r="C24" s="30">
        <v>1</v>
      </c>
      <c r="D24" s="3">
        <f t="shared" si="0"/>
        <v>85</v>
      </c>
      <c r="E24" s="60"/>
      <c r="J24" s="21" t="s">
        <v>29</v>
      </c>
      <c r="K24" s="48">
        <v>174</v>
      </c>
      <c r="L24" s="48">
        <v>4</v>
      </c>
      <c r="M24" s="3">
        <f t="shared" si="1"/>
        <v>178</v>
      </c>
    </row>
    <row r="25" spans="1:13" x14ac:dyDescent="0.15">
      <c r="A25" s="16" t="s">
        <v>30</v>
      </c>
      <c r="B25" s="30">
        <v>93</v>
      </c>
      <c r="C25" s="30">
        <v>1</v>
      </c>
      <c r="D25" s="3">
        <f t="shared" si="0"/>
        <v>94</v>
      </c>
      <c r="E25" s="60"/>
      <c r="J25" s="21" t="s">
        <v>30</v>
      </c>
      <c r="K25" s="48">
        <v>186</v>
      </c>
      <c r="L25" s="48">
        <v>7</v>
      </c>
      <c r="M25" s="3">
        <f t="shared" si="1"/>
        <v>193</v>
      </c>
    </row>
    <row r="26" spans="1:13" x14ac:dyDescent="0.15">
      <c r="A26" s="16" t="s">
        <v>31</v>
      </c>
      <c r="B26" s="30">
        <v>70</v>
      </c>
      <c r="C26" s="31"/>
      <c r="D26" s="3">
        <f t="shared" si="0"/>
        <v>70</v>
      </c>
      <c r="E26" s="60"/>
      <c r="J26" s="21" t="s">
        <v>31</v>
      </c>
      <c r="K26" s="48">
        <v>175</v>
      </c>
      <c r="L26" s="48">
        <v>8</v>
      </c>
      <c r="M26" s="3">
        <f t="shared" si="1"/>
        <v>183</v>
      </c>
    </row>
    <row r="27" spans="1:13" x14ac:dyDescent="0.15">
      <c r="A27" s="16" t="s">
        <v>32</v>
      </c>
      <c r="B27" s="30">
        <v>64</v>
      </c>
      <c r="C27" s="30">
        <v>2</v>
      </c>
      <c r="D27" s="3">
        <f t="shared" si="0"/>
        <v>66</v>
      </c>
      <c r="E27" s="60"/>
      <c r="J27" s="21" t="s">
        <v>32</v>
      </c>
      <c r="K27" s="48">
        <v>155</v>
      </c>
      <c r="L27" s="48">
        <v>6</v>
      </c>
      <c r="M27" s="3">
        <f t="shared" si="1"/>
        <v>161</v>
      </c>
    </row>
    <row r="28" spans="1:13" x14ac:dyDescent="0.15">
      <c r="A28" s="16" t="s">
        <v>33</v>
      </c>
      <c r="B28" s="30">
        <v>77</v>
      </c>
      <c r="C28" s="30">
        <v>1</v>
      </c>
      <c r="D28" s="3">
        <f t="shared" si="0"/>
        <v>78</v>
      </c>
      <c r="E28" s="60"/>
      <c r="J28" s="21" t="s">
        <v>33</v>
      </c>
      <c r="K28" s="48">
        <v>159</v>
      </c>
      <c r="L28" s="48">
        <v>12</v>
      </c>
      <c r="M28" s="3">
        <f t="shared" si="1"/>
        <v>171</v>
      </c>
    </row>
    <row r="29" spans="1:13" x14ac:dyDescent="0.15">
      <c r="A29" s="16" t="s">
        <v>34</v>
      </c>
      <c r="B29" s="30">
        <v>65</v>
      </c>
      <c r="C29" s="31"/>
      <c r="D29" s="3">
        <f t="shared" si="0"/>
        <v>65</v>
      </c>
      <c r="E29" s="60"/>
      <c r="J29" s="21" t="s">
        <v>34</v>
      </c>
      <c r="K29" s="48">
        <v>152</v>
      </c>
      <c r="L29" s="48">
        <v>6</v>
      </c>
      <c r="M29" s="3">
        <f t="shared" si="1"/>
        <v>158</v>
      </c>
    </row>
    <row r="30" spans="1:13" x14ac:dyDescent="0.15">
      <c r="A30" s="16" t="s">
        <v>35</v>
      </c>
      <c r="B30" s="30">
        <v>54</v>
      </c>
      <c r="C30" s="30">
        <v>4</v>
      </c>
      <c r="D30" s="3">
        <f t="shared" si="0"/>
        <v>58</v>
      </c>
      <c r="E30" s="60"/>
      <c r="J30" s="21" t="s">
        <v>35</v>
      </c>
      <c r="K30" s="48">
        <v>156</v>
      </c>
      <c r="L30" s="48">
        <v>10</v>
      </c>
      <c r="M30" s="3">
        <f t="shared" si="1"/>
        <v>166</v>
      </c>
    </row>
    <row r="31" spans="1:13" x14ac:dyDescent="0.15">
      <c r="A31" s="16" t="s">
        <v>36</v>
      </c>
      <c r="B31" s="30">
        <v>47</v>
      </c>
      <c r="C31" s="31"/>
      <c r="D31" s="3">
        <f t="shared" si="0"/>
        <v>47</v>
      </c>
      <c r="E31" s="60"/>
      <c r="J31" s="21" t="s">
        <v>36</v>
      </c>
      <c r="K31" s="48">
        <v>153</v>
      </c>
      <c r="L31" s="48">
        <v>6</v>
      </c>
      <c r="M31" s="3">
        <f t="shared" si="1"/>
        <v>159</v>
      </c>
    </row>
    <row r="32" spans="1:13" x14ac:dyDescent="0.15">
      <c r="A32" s="26" t="s">
        <v>37</v>
      </c>
      <c r="B32" s="30">
        <v>65</v>
      </c>
      <c r="C32" s="30">
        <v>1</v>
      </c>
      <c r="D32" s="27">
        <f t="shared" si="0"/>
        <v>66</v>
      </c>
      <c r="E32" s="60"/>
      <c r="J32" s="26" t="s">
        <v>37</v>
      </c>
      <c r="K32" s="48">
        <v>164</v>
      </c>
      <c r="L32" s="48">
        <v>5</v>
      </c>
      <c r="M32" s="27">
        <f t="shared" si="1"/>
        <v>169</v>
      </c>
    </row>
    <row r="33" spans="1:13" x14ac:dyDescent="0.15">
      <c r="A33" s="28">
        <v>2014</v>
      </c>
      <c r="B33" s="30">
        <v>76</v>
      </c>
      <c r="C33" s="31"/>
      <c r="D33" s="29">
        <f t="shared" si="0"/>
        <v>76</v>
      </c>
      <c r="E33" s="60"/>
      <c r="J33" s="28">
        <v>2014</v>
      </c>
      <c r="K33" s="48">
        <v>212</v>
      </c>
      <c r="L33" s="48">
        <v>7</v>
      </c>
      <c r="M33" s="29">
        <f t="shared" si="1"/>
        <v>219</v>
      </c>
    </row>
    <row r="34" spans="1:13" x14ac:dyDescent="0.15">
      <c r="A34" s="52">
        <v>2015</v>
      </c>
      <c r="B34" s="32">
        <v>66</v>
      </c>
      <c r="C34" s="53"/>
      <c r="D34" s="54">
        <f t="shared" si="0"/>
        <v>66</v>
      </c>
      <c r="E34" s="60"/>
      <c r="J34" s="28">
        <v>2015</v>
      </c>
      <c r="K34" s="50">
        <v>191</v>
      </c>
      <c r="L34" s="50">
        <v>4</v>
      </c>
      <c r="M34" s="29">
        <f t="shared" si="1"/>
        <v>195</v>
      </c>
    </row>
    <row r="35" spans="1:13" x14ac:dyDescent="0.15">
      <c r="A35" s="55">
        <v>2016</v>
      </c>
      <c r="B35" s="56">
        <v>62</v>
      </c>
      <c r="C35" s="56"/>
      <c r="D35" s="57">
        <f t="shared" si="0"/>
        <v>62</v>
      </c>
      <c r="E35" s="60"/>
      <c r="J35" s="36">
        <v>2016</v>
      </c>
      <c r="K35" s="51">
        <v>251</v>
      </c>
      <c r="L35" s="51"/>
      <c r="M35" s="29">
        <f t="shared" si="1"/>
        <v>251</v>
      </c>
    </row>
    <row r="36" spans="1:13" x14ac:dyDescent="0.15">
      <c r="A36" s="55">
        <v>2017</v>
      </c>
      <c r="B36" s="56">
        <v>58</v>
      </c>
      <c r="C36" s="56"/>
      <c r="D36" s="57">
        <f t="shared" si="0"/>
        <v>58</v>
      </c>
      <c r="E36" s="60"/>
      <c r="J36" s="36">
        <v>2017</v>
      </c>
      <c r="K36" s="51">
        <v>263</v>
      </c>
      <c r="L36" s="51"/>
      <c r="M36" s="29">
        <f t="shared" si="1"/>
        <v>263</v>
      </c>
    </row>
    <row r="37" spans="1:13" x14ac:dyDescent="0.15">
      <c r="A37" s="13" t="s">
        <v>8</v>
      </c>
      <c r="B37" s="13"/>
      <c r="C37" s="13"/>
      <c r="J37" s="18" t="s">
        <v>8</v>
      </c>
      <c r="K37" s="18"/>
      <c r="L37" s="18"/>
    </row>
    <row r="38" spans="1:13" x14ac:dyDescent="0.15">
      <c r="A38" s="13" t="s">
        <v>9</v>
      </c>
      <c r="B38" s="13"/>
      <c r="C38" s="13"/>
      <c r="H38" t="s">
        <v>12</v>
      </c>
      <c r="J38" s="18" t="s">
        <v>9</v>
      </c>
      <c r="K38" s="18"/>
      <c r="L38" s="18"/>
    </row>
    <row r="39" spans="1:13" x14ac:dyDescent="0.15">
      <c r="A39" s="13" t="s">
        <v>10</v>
      </c>
      <c r="B39" s="13"/>
      <c r="C39" s="13"/>
      <c r="H39" t="s">
        <v>12</v>
      </c>
      <c r="J39" s="23" t="s">
        <v>38</v>
      </c>
      <c r="K39" s="18"/>
      <c r="L39" s="18"/>
    </row>
    <row r="40" spans="1:13" x14ac:dyDescent="0.15">
      <c r="A40" s="13" t="s">
        <v>38</v>
      </c>
      <c r="B40" s="13"/>
      <c r="C40" s="13"/>
      <c r="H40" s="12" t="s">
        <v>12</v>
      </c>
      <c r="J40" s="6" t="s">
        <v>15</v>
      </c>
    </row>
    <row r="41" spans="1:13" x14ac:dyDescent="0.15">
      <c r="A41" s="6" t="s">
        <v>15</v>
      </c>
    </row>
    <row r="47" spans="1:13" x14ac:dyDescent="0.15">
      <c r="A47" s="37"/>
      <c r="B47" s="38"/>
      <c r="C47" s="37"/>
      <c r="D47" s="37"/>
      <c r="E47" s="37"/>
      <c r="F47" s="37"/>
      <c r="G47" s="37"/>
      <c r="H47" s="37"/>
      <c r="I47" s="37"/>
      <c r="J47" s="37"/>
      <c r="K47" s="38"/>
      <c r="L47" s="37"/>
      <c r="M47" s="37"/>
    </row>
    <row r="48" spans="1:13" x14ac:dyDescent="0.15">
      <c r="A48" s="37"/>
      <c r="B48" s="37"/>
      <c r="C48" s="37"/>
      <c r="D48" s="37"/>
      <c r="E48" s="37"/>
      <c r="F48" s="37"/>
      <c r="G48" s="37"/>
      <c r="H48" s="37"/>
      <c r="I48" s="37"/>
      <c r="J48" s="37"/>
      <c r="K48" s="37"/>
      <c r="L48" s="37"/>
      <c r="M48" s="37"/>
    </row>
    <row r="49" spans="1:13" x14ac:dyDescent="0.15">
      <c r="A49" s="39"/>
      <c r="B49" s="39"/>
      <c r="C49" s="39"/>
      <c r="D49" s="37"/>
      <c r="E49" s="37"/>
      <c r="F49" s="37"/>
      <c r="G49" s="37"/>
      <c r="H49" s="37"/>
      <c r="I49" s="37"/>
      <c r="J49" s="39"/>
      <c r="K49" s="39"/>
      <c r="L49" s="39"/>
      <c r="M49" s="37"/>
    </row>
    <row r="50" spans="1:13" x14ac:dyDescent="0.15">
      <c r="A50" s="40"/>
      <c r="B50" s="39"/>
      <c r="C50" s="39"/>
      <c r="D50" s="37"/>
      <c r="E50" s="37"/>
      <c r="F50" s="37"/>
      <c r="G50" s="37"/>
      <c r="H50" s="37"/>
      <c r="I50" s="37"/>
      <c r="J50" s="39"/>
      <c r="K50" s="39"/>
      <c r="L50" s="39"/>
      <c r="M50" s="37"/>
    </row>
    <row r="51" spans="1:13" x14ac:dyDescent="0.15">
      <c r="A51" s="39"/>
      <c r="B51" s="39"/>
      <c r="C51" s="39"/>
      <c r="D51" s="37"/>
      <c r="E51" s="37"/>
      <c r="F51" s="37"/>
      <c r="G51" s="37"/>
      <c r="H51" s="37"/>
      <c r="I51" s="37"/>
      <c r="J51" s="39"/>
      <c r="K51" s="39"/>
      <c r="L51" s="39"/>
      <c r="M51" s="37"/>
    </row>
    <row r="52" spans="1:13" x14ac:dyDescent="0.15">
      <c r="A52" s="39"/>
      <c r="B52" s="39"/>
      <c r="C52" s="39"/>
      <c r="D52" s="37"/>
      <c r="E52" s="37"/>
      <c r="F52" s="37"/>
      <c r="G52" s="37"/>
      <c r="H52" s="37"/>
      <c r="I52" s="37"/>
      <c r="J52" s="39"/>
      <c r="K52" s="39"/>
      <c r="L52" s="39"/>
      <c r="M52" s="37"/>
    </row>
    <row r="53" spans="1:13" x14ac:dyDescent="0.15">
      <c r="A53" s="39"/>
      <c r="B53" s="39"/>
      <c r="C53" s="39"/>
      <c r="D53" s="37"/>
      <c r="E53" s="37"/>
      <c r="F53" s="37"/>
      <c r="G53" s="37"/>
      <c r="H53" s="37"/>
      <c r="I53" s="37"/>
      <c r="J53" s="39"/>
      <c r="K53" s="39"/>
      <c r="L53" s="39"/>
      <c r="M53" s="37"/>
    </row>
    <row r="54" spans="1:13" x14ac:dyDescent="0.15">
      <c r="A54" s="41"/>
      <c r="B54" s="41"/>
      <c r="C54" s="41"/>
      <c r="D54" s="42"/>
      <c r="E54" s="42"/>
      <c r="F54" s="37"/>
      <c r="G54" s="37"/>
      <c r="H54" s="37"/>
      <c r="I54" s="37"/>
      <c r="J54" s="41"/>
      <c r="K54" s="41"/>
      <c r="L54" s="41"/>
      <c r="M54" s="42"/>
    </row>
    <row r="55" spans="1:13" x14ac:dyDescent="0.15">
      <c r="A55" s="43"/>
      <c r="B55" s="39"/>
      <c r="C55" s="39"/>
      <c r="D55" s="37"/>
      <c r="E55" s="37"/>
      <c r="F55" s="37"/>
      <c r="G55" s="37"/>
      <c r="H55" s="37"/>
      <c r="I55" s="37"/>
      <c r="J55" s="43"/>
      <c r="K55" s="39"/>
      <c r="L55" s="39"/>
      <c r="M55" s="37"/>
    </row>
    <row r="56" spans="1:13" x14ac:dyDescent="0.15">
      <c r="A56" s="44"/>
      <c r="B56" s="45"/>
      <c r="C56" s="37"/>
      <c r="D56" s="45"/>
      <c r="E56" s="45"/>
      <c r="F56" s="37"/>
      <c r="G56" s="37"/>
      <c r="H56" s="37"/>
      <c r="I56" s="37"/>
      <c r="J56" s="44"/>
      <c r="K56" s="46"/>
      <c r="L56" s="39"/>
      <c r="M56" s="45"/>
    </row>
    <row r="57" spans="1:13" x14ac:dyDescent="0.15">
      <c r="A57" s="44"/>
      <c r="B57" s="45"/>
      <c r="C57" s="37"/>
      <c r="D57" s="45"/>
      <c r="E57" s="45"/>
      <c r="F57" s="37"/>
      <c r="G57" s="37"/>
      <c r="H57" s="37"/>
      <c r="I57" s="37"/>
      <c r="J57" s="44"/>
      <c r="K57" s="46"/>
      <c r="L57" s="39"/>
      <c r="M57" s="45"/>
    </row>
    <row r="58" spans="1:13" x14ac:dyDescent="0.15">
      <c r="A58" s="44"/>
      <c r="B58" s="45"/>
      <c r="C58" s="37"/>
      <c r="D58" s="45"/>
      <c r="E58" s="45"/>
      <c r="F58" s="37"/>
      <c r="G58" s="37"/>
      <c r="H58" s="37"/>
      <c r="I58" s="37"/>
      <c r="J58" s="44"/>
      <c r="K58" s="46"/>
      <c r="L58" s="39"/>
      <c r="M58" s="45"/>
    </row>
    <row r="59" spans="1:13" x14ac:dyDescent="0.15">
      <c r="A59" s="44"/>
      <c r="B59" s="45"/>
      <c r="C59" s="37"/>
      <c r="D59" s="45"/>
      <c r="E59" s="45"/>
      <c r="F59" s="37"/>
      <c r="G59" s="37"/>
      <c r="H59" s="37"/>
      <c r="I59" s="37"/>
      <c r="J59" s="44"/>
      <c r="K59" s="46"/>
      <c r="L59" s="39"/>
      <c r="M59" s="45"/>
    </row>
    <row r="60" spans="1:13" x14ac:dyDescent="0.15">
      <c r="A60" s="44"/>
      <c r="B60" s="45"/>
      <c r="C60" s="37"/>
      <c r="D60" s="45"/>
      <c r="E60" s="45"/>
      <c r="F60" s="37"/>
      <c r="G60" s="37"/>
      <c r="H60" s="37"/>
      <c r="I60" s="37"/>
      <c r="J60" s="44"/>
      <c r="K60" s="46"/>
      <c r="L60" s="39"/>
      <c r="M60" s="45"/>
    </row>
    <row r="61" spans="1:13" x14ac:dyDescent="0.15">
      <c r="A61" s="44"/>
      <c r="B61" s="45"/>
      <c r="C61" s="37"/>
      <c r="D61" s="45"/>
      <c r="E61" s="45"/>
      <c r="F61" s="37"/>
      <c r="G61" s="37"/>
      <c r="H61" s="37"/>
      <c r="I61" s="37"/>
      <c r="J61" s="44"/>
      <c r="K61" s="46"/>
      <c r="L61" s="39"/>
      <c r="M61" s="45"/>
    </row>
    <row r="62" spans="1:13" x14ac:dyDescent="0.15">
      <c r="A62" s="44"/>
      <c r="B62" s="45"/>
      <c r="C62" s="45"/>
      <c r="D62" s="45"/>
      <c r="E62" s="45"/>
      <c r="F62" s="37"/>
      <c r="G62" s="37"/>
      <c r="H62" s="37"/>
      <c r="I62" s="37"/>
      <c r="J62" s="44"/>
      <c r="K62" s="46"/>
      <c r="L62" s="46"/>
      <c r="M62" s="45"/>
    </row>
    <row r="63" spans="1:13" x14ac:dyDescent="0.15">
      <c r="A63" s="44"/>
      <c r="B63" s="45"/>
      <c r="C63" s="37"/>
      <c r="D63" s="45"/>
      <c r="E63" s="45"/>
      <c r="F63" s="37"/>
      <c r="G63" s="37"/>
      <c r="H63" s="37"/>
      <c r="I63" s="37"/>
      <c r="J63" s="44"/>
      <c r="K63" s="46"/>
      <c r="L63" s="46"/>
      <c r="M63" s="45"/>
    </row>
    <row r="64" spans="1:13" x14ac:dyDescent="0.15">
      <c r="A64" s="44"/>
      <c r="B64" s="45"/>
      <c r="C64" s="37"/>
      <c r="D64" s="45"/>
      <c r="E64" s="45"/>
      <c r="F64" s="37"/>
      <c r="G64" s="37"/>
      <c r="H64" s="37"/>
      <c r="I64" s="37"/>
      <c r="J64" s="44"/>
      <c r="K64" s="46"/>
      <c r="L64" s="46"/>
      <c r="M64" s="45"/>
    </row>
    <row r="65" spans="1:13" x14ac:dyDescent="0.15">
      <c r="A65" s="44"/>
      <c r="B65" s="45"/>
      <c r="C65" s="45"/>
      <c r="D65" s="45"/>
      <c r="E65" s="45"/>
      <c r="F65" s="37"/>
      <c r="G65" s="37"/>
      <c r="H65" s="37"/>
      <c r="I65" s="37"/>
      <c r="J65" s="44"/>
      <c r="K65" s="46"/>
      <c r="L65" s="46"/>
      <c r="M65" s="45"/>
    </row>
    <row r="66" spans="1:13" x14ac:dyDescent="0.15">
      <c r="A66" s="44"/>
      <c r="B66" s="45"/>
      <c r="C66" s="45"/>
      <c r="D66" s="45"/>
      <c r="E66" s="45"/>
      <c r="F66" s="37"/>
      <c r="G66" s="37"/>
      <c r="H66" s="37"/>
      <c r="I66" s="37"/>
      <c r="J66" s="44"/>
      <c r="K66" s="46"/>
      <c r="L66" s="46"/>
      <c r="M66" s="45"/>
    </row>
    <row r="67" spans="1:13" x14ac:dyDescent="0.15">
      <c r="A67" s="44"/>
      <c r="B67" s="45"/>
      <c r="C67" s="45"/>
      <c r="D67" s="45"/>
      <c r="E67" s="45"/>
      <c r="F67" s="37"/>
      <c r="G67" s="37"/>
      <c r="H67" s="37"/>
      <c r="I67" s="37"/>
      <c r="J67" s="44"/>
      <c r="K67" s="46"/>
      <c r="L67" s="46"/>
      <c r="M67" s="45"/>
    </row>
    <row r="68" spans="1:13" x14ac:dyDescent="0.15">
      <c r="A68" s="44"/>
      <c r="B68" s="45"/>
      <c r="C68" s="45"/>
      <c r="D68" s="45"/>
      <c r="E68" s="45"/>
      <c r="F68" s="37"/>
      <c r="G68" s="37"/>
      <c r="H68" s="37"/>
      <c r="I68" s="37"/>
      <c r="J68" s="44"/>
      <c r="K68" s="46"/>
      <c r="L68" s="46"/>
      <c r="M68" s="45"/>
    </row>
    <row r="69" spans="1:13" x14ac:dyDescent="0.15">
      <c r="A69" s="44"/>
      <c r="B69" s="45"/>
      <c r="C69" s="45"/>
      <c r="D69" s="45"/>
      <c r="E69" s="45"/>
      <c r="F69" s="37"/>
      <c r="G69" s="37"/>
      <c r="H69" s="37"/>
      <c r="I69" s="37"/>
      <c r="J69" s="44"/>
      <c r="K69" s="46"/>
      <c r="L69" s="46"/>
      <c r="M69" s="45"/>
    </row>
    <row r="70" spans="1:13" x14ac:dyDescent="0.15">
      <c r="A70" s="44"/>
      <c r="B70" s="45"/>
      <c r="C70" s="45"/>
      <c r="D70" s="45"/>
      <c r="E70" s="45"/>
      <c r="F70" s="37"/>
      <c r="G70" s="37"/>
      <c r="H70" s="37"/>
      <c r="I70" s="37"/>
      <c r="J70" s="44"/>
      <c r="K70" s="46"/>
      <c r="L70" s="46"/>
      <c r="M70" s="45"/>
    </row>
    <row r="71" spans="1:13" x14ac:dyDescent="0.15">
      <c r="A71" s="44"/>
      <c r="B71" s="45"/>
      <c r="C71" s="45"/>
      <c r="D71" s="45"/>
      <c r="E71" s="45"/>
      <c r="F71" s="37"/>
      <c r="G71" s="37"/>
      <c r="H71" s="37"/>
      <c r="I71" s="37"/>
      <c r="J71" s="44"/>
      <c r="K71" s="46"/>
      <c r="L71" s="46"/>
      <c r="M71" s="45"/>
    </row>
    <row r="72" spans="1:13" x14ac:dyDescent="0.15">
      <c r="A72" s="44"/>
      <c r="B72" s="45"/>
      <c r="C72" s="45"/>
      <c r="D72" s="45"/>
      <c r="E72" s="45"/>
      <c r="F72" s="37"/>
      <c r="G72" s="37"/>
      <c r="H72" s="37"/>
      <c r="I72" s="37"/>
      <c r="J72" s="44"/>
      <c r="K72" s="46"/>
      <c r="L72" s="46"/>
      <c r="M72" s="45"/>
    </row>
    <row r="73" spans="1:13" x14ac:dyDescent="0.15">
      <c r="A73" s="44"/>
      <c r="B73" s="45"/>
      <c r="C73" s="45"/>
      <c r="D73" s="45"/>
      <c r="E73" s="45"/>
      <c r="F73" s="37"/>
      <c r="G73" s="37"/>
      <c r="H73" s="37"/>
      <c r="I73" s="37"/>
      <c r="J73" s="44"/>
      <c r="K73" s="46"/>
      <c r="L73" s="46"/>
      <c r="M73" s="45"/>
    </row>
    <row r="74" spans="1:13" x14ac:dyDescent="0.15">
      <c r="A74" s="44"/>
      <c r="B74" s="45"/>
      <c r="C74" s="45"/>
      <c r="D74" s="45"/>
      <c r="E74" s="45"/>
      <c r="F74" s="37"/>
      <c r="G74" s="37"/>
      <c r="H74" s="37"/>
      <c r="I74" s="37"/>
      <c r="J74" s="44"/>
      <c r="K74" s="46"/>
      <c r="L74" s="46"/>
      <c r="M74" s="45"/>
    </row>
    <row r="75" spans="1:13" x14ac:dyDescent="0.15">
      <c r="A75" s="44"/>
      <c r="B75" s="45"/>
      <c r="C75" s="45"/>
      <c r="D75" s="45"/>
      <c r="E75" s="45"/>
      <c r="F75" s="37"/>
      <c r="G75" s="37"/>
      <c r="H75" s="37"/>
      <c r="I75" s="37"/>
      <c r="J75" s="44"/>
      <c r="K75" s="46"/>
      <c r="L75" s="46"/>
      <c r="M75" s="45"/>
    </row>
    <row r="76" spans="1:13" x14ac:dyDescent="0.15">
      <c r="A76" s="44"/>
      <c r="B76" s="45"/>
      <c r="C76" s="45"/>
      <c r="D76" s="45"/>
      <c r="E76" s="45"/>
      <c r="F76" s="37"/>
      <c r="G76" s="37"/>
      <c r="H76" s="37"/>
      <c r="I76" s="37"/>
      <c r="J76" s="44"/>
      <c r="K76" s="46"/>
      <c r="L76" s="46"/>
      <c r="M76" s="45"/>
    </row>
    <row r="77" spans="1:13" x14ac:dyDescent="0.15">
      <c r="A77" s="39"/>
      <c r="B77" s="39"/>
      <c r="C77" s="39"/>
      <c r="D77" s="37"/>
      <c r="E77" s="37"/>
      <c r="F77" s="37"/>
      <c r="G77" s="37"/>
      <c r="H77" s="37"/>
      <c r="I77" s="37"/>
      <c r="J77" s="39"/>
      <c r="K77" s="39"/>
      <c r="L77" s="39"/>
      <c r="M77" s="37"/>
    </row>
    <row r="78" spans="1:13" x14ac:dyDescent="0.15">
      <c r="A78" s="39"/>
      <c r="B78" s="39"/>
      <c r="C78" s="39"/>
      <c r="D78" s="37"/>
      <c r="E78" s="37"/>
      <c r="F78" s="37"/>
      <c r="G78" s="37"/>
      <c r="H78" s="37"/>
      <c r="I78" s="37"/>
      <c r="J78" s="39"/>
      <c r="K78" s="39"/>
      <c r="L78" s="39"/>
      <c r="M78" s="37"/>
    </row>
    <row r="79" spans="1:13" x14ac:dyDescent="0.15">
      <c r="A79" s="39"/>
      <c r="B79" s="39"/>
      <c r="C79" s="39"/>
      <c r="D79" s="37"/>
      <c r="E79" s="37"/>
      <c r="F79" s="37"/>
      <c r="G79" s="37"/>
      <c r="H79" s="37"/>
      <c r="I79" s="37"/>
      <c r="J79" s="39"/>
      <c r="K79" s="39"/>
      <c r="L79" s="39"/>
      <c r="M79" s="37"/>
    </row>
    <row r="80" spans="1:13" x14ac:dyDescent="0.15">
      <c r="A80" s="39"/>
      <c r="B80" s="39"/>
      <c r="C80" s="39"/>
      <c r="D80" s="37"/>
      <c r="E80" s="37"/>
      <c r="F80" s="37"/>
      <c r="G80" s="37"/>
      <c r="H80" s="37"/>
      <c r="I80" s="37"/>
      <c r="J80" s="47"/>
      <c r="K80" s="37"/>
      <c r="L80" s="37"/>
      <c r="M80" s="37"/>
    </row>
    <row r="81" spans="1:13" x14ac:dyDescent="0.15">
      <c r="A81" s="6" t="s">
        <v>15</v>
      </c>
    </row>
    <row r="86" spans="1:13" ht="16" x14ac:dyDescent="0.2">
      <c r="B86" s="7" t="s">
        <v>44</v>
      </c>
    </row>
    <row r="87" spans="1:13" x14ac:dyDescent="0.15">
      <c r="B87" s="8" t="s">
        <v>16</v>
      </c>
      <c r="C87" s="8" t="s">
        <v>39</v>
      </c>
      <c r="D87" s="8" t="s">
        <v>17</v>
      </c>
      <c r="E87" s="8" t="s">
        <v>45</v>
      </c>
      <c r="F87" s="8" t="s">
        <v>43</v>
      </c>
    </row>
    <row r="88" spans="1:13" ht="30" x14ac:dyDescent="0.15">
      <c r="B88" s="10">
        <v>1995</v>
      </c>
      <c r="C88" s="11">
        <f t="shared" ref="C88:C108" si="2">D14</f>
        <v>94</v>
      </c>
      <c r="D88" s="11">
        <f t="shared" ref="D88:D108" si="3">M14</f>
        <v>182</v>
      </c>
      <c r="E88" s="61">
        <v>3930</v>
      </c>
      <c r="F88" s="9">
        <f>C88/D88</f>
        <v>0.51648351648351654</v>
      </c>
      <c r="M88" s="33"/>
    </row>
    <row r="89" spans="1:13" x14ac:dyDescent="0.15">
      <c r="B89" s="5">
        <v>1996</v>
      </c>
      <c r="C89" s="11">
        <f t="shared" si="2"/>
        <v>116</v>
      </c>
      <c r="D89" s="11">
        <f t="shared" si="3"/>
        <v>186</v>
      </c>
      <c r="E89" s="61">
        <v>3815</v>
      </c>
      <c r="F89" s="9">
        <f t="shared" ref="F89:F105" si="4">C89/D89</f>
        <v>0.62365591397849462</v>
      </c>
    </row>
    <row r="90" spans="1:13" x14ac:dyDescent="0.15">
      <c r="B90" s="5">
        <v>1997</v>
      </c>
      <c r="C90" s="11">
        <f t="shared" si="2"/>
        <v>87</v>
      </c>
      <c r="D90" s="11">
        <f t="shared" si="3"/>
        <v>158</v>
      </c>
      <c r="E90" s="61">
        <v>3550</v>
      </c>
      <c r="F90" s="9">
        <f t="shared" si="4"/>
        <v>0.55063291139240511</v>
      </c>
    </row>
    <row r="91" spans="1:13" x14ac:dyDescent="0.15">
      <c r="B91" s="5">
        <v>1998</v>
      </c>
      <c r="C91" s="11">
        <f t="shared" si="2"/>
        <v>94</v>
      </c>
      <c r="D91" s="11">
        <f t="shared" si="3"/>
        <v>188</v>
      </c>
      <c r="E91" s="61">
        <v>3587</v>
      </c>
      <c r="F91" s="9">
        <f t="shared" si="4"/>
        <v>0.5</v>
      </c>
    </row>
    <row r="92" spans="1:13" x14ac:dyDescent="0.15">
      <c r="B92" s="5">
        <v>1999</v>
      </c>
      <c r="C92" s="11">
        <f t="shared" si="2"/>
        <v>97</v>
      </c>
      <c r="D92" s="11">
        <f t="shared" si="3"/>
        <v>163</v>
      </c>
      <c r="E92" s="61">
        <v>3359</v>
      </c>
      <c r="F92" s="9">
        <f t="shared" si="4"/>
        <v>0.59509202453987731</v>
      </c>
    </row>
    <row r="93" spans="1:13" x14ac:dyDescent="0.15">
      <c r="B93" s="5">
        <v>2000</v>
      </c>
      <c r="C93" s="11">
        <f t="shared" si="2"/>
        <v>97</v>
      </c>
      <c r="D93" s="11">
        <f t="shared" si="3"/>
        <v>161</v>
      </c>
      <c r="E93" s="61">
        <v>3543</v>
      </c>
      <c r="F93" s="9">
        <f t="shared" si="4"/>
        <v>0.60248447204968947</v>
      </c>
    </row>
    <row r="94" spans="1:13" x14ac:dyDescent="0.15">
      <c r="B94" s="5">
        <v>2001</v>
      </c>
      <c r="C94" s="11">
        <f t="shared" si="2"/>
        <v>91</v>
      </c>
      <c r="D94" s="11">
        <f t="shared" si="3"/>
        <v>146</v>
      </c>
      <c r="E94" s="61">
        <v>3904</v>
      </c>
      <c r="F94" s="9">
        <f t="shared" si="4"/>
        <v>0.62328767123287676</v>
      </c>
    </row>
    <row r="95" spans="1:13" x14ac:dyDescent="0.15">
      <c r="B95" s="5">
        <v>2002</v>
      </c>
      <c r="C95" s="11">
        <f t="shared" si="2"/>
        <v>108</v>
      </c>
      <c r="D95" s="11">
        <f t="shared" si="3"/>
        <v>200</v>
      </c>
      <c r="E95" s="61">
        <v>4261</v>
      </c>
      <c r="F95" s="9">
        <f t="shared" si="4"/>
        <v>0.54</v>
      </c>
    </row>
    <row r="96" spans="1:13" x14ac:dyDescent="0.15">
      <c r="B96" s="5">
        <v>2003</v>
      </c>
      <c r="C96" s="11">
        <f t="shared" si="2"/>
        <v>71</v>
      </c>
      <c r="D96" s="11">
        <f t="shared" si="3"/>
        <v>158</v>
      </c>
      <c r="E96" s="61">
        <v>4501</v>
      </c>
      <c r="F96" s="9">
        <f t="shared" si="4"/>
        <v>0.44936708860759494</v>
      </c>
    </row>
    <row r="97" spans="2:6" x14ac:dyDescent="0.15">
      <c r="B97" s="5">
        <v>2004</v>
      </c>
      <c r="C97" s="11">
        <f t="shared" si="2"/>
        <v>87</v>
      </c>
      <c r="D97" s="11">
        <f t="shared" si="3"/>
        <v>181</v>
      </c>
      <c r="E97" s="61">
        <v>4806</v>
      </c>
      <c r="F97" s="9">
        <f t="shared" si="4"/>
        <v>0.48066298342541436</v>
      </c>
    </row>
    <row r="98" spans="2:6" x14ac:dyDescent="0.15">
      <c r="B98" s="5">
        <v>2005</v>
      </c>
      <c r="C98" s="11">
        <f t="shared" si="2"/>
        <v>85</v>
      </c>
      <c r="D98" s="11">
        <f t="shared" si="3"/>
        <v>178</v>
      </c>
      <c r="E98" s="61">
        <v>4924</v>
      </c>
      <c r="F98" s="9">
        <f t="shared" si="4"/>
        <v>0.47752808988764045</v>
      </c>
    </row>
    <row r="99" spans="2:6" x14ac:dyDescent="0.15">
      <c r="B99" s="5">
        <v>2006</v>
      </c>
      <c r="C99" s="11">
        <f t="shared" si="2"/>
        <v>94</v>
      </c>
      <c r="D99" s="11">
        <f t="shared" si="3"/>
        <v>193</v>
      </c>
      <c r="E99" s="61">
        <v>5306</v>
      </c>
      <c r="F99" s="9">
        <f t="shared" si="4"/>
        <v>0.48704663212435234</v>
      </c>
    </row>
    <row r="100" spans="2:6" x14ac:dyDescent="0.15">
      <c r="B100" s="5">
        <v>2007</v>
      </c>
      <c r="C100" s="11">
        <f t="shared" si="2"/>
        <v>70</v>
      </c>
      <c r="D100" s="11">
        <f t="shared" si="3"/>
        <v>183</v>
      </c>
      <c r="E100" s="61">
        <v>5665</v>
      </c>
      <c r="F100" s="9">
        <f t="shared" si="4"/>
        <v>0.38251366120218577</v>
      </c>
    </row>
    <row r="101" spans="2:6" x14ac:dyDescent="0.15">
      <c r="B101" s="5">
        <v>2008</v>
      </c>
      <c r="C101" s="11">
        <f t="shared" si="2"/>
        <v>66</v>
      </c>
      <c r="D101" s="11">
        <f t="shared" si="3"/>
        <v>161</v>
      </c>
      <c r="E101" s="61">
        <v>5701</v>
      </c>
      <c r="F101" s="9">
        <f t="shared" si="4"/>
        <v>0.40993788819875776</v>
      </c>
    </row>
    <row r="102" spans="2:6" x14ac:dyDescent="0.15">
      <c r="B102" s="5">
        <v>2009</v>
      </c>
      <c r="C102" s="11">
        <f t="shared" si="2"/>
        <v>78</v>
      </c>
      <c r="D102" s="11">
        <f t="shared" si="3"/>
        <v>171</v>
      </c>
      <c r="E102" s="61">
        <v>5705</v>
      </c>
      <c r="F102" s="9">
        <f t="shared" si="4"/>
        <v>0.45614035087719296</v>
      </c>
    </row>
    <row r="103" spans="2:6" x14ac:dyDescent="0.15">
      <c r="B103" s="5">
        <v>2010</v>
      </c>
      <c r="C103" s="11">
        <f t="shared" si="2"/>
        <v>65</v>
      </c>
      <c r="D103" s="11">
        <f t="shared" si="3"/>
        <v>158</v>
      </c>
      <c r="E103" s="61">
        <v>5893</v>
      </c>
      <c r="F103" s="9">
        <f t="shared" si="4"/>
        <v>0.41139240506329117</v>
      </c>
    </row>
    <row r="104" spans="2:6" x14ac:dyDescent="0.15">
      <c r="B104" s="5">
        <v>2011</v>
      </c>
      <c r="C104" s="11">
        <f t="shared" si="2"/>
        <v>58</v>
      </c>
      <c r="D104" s="11">
        <f t="shared" si="3"/>
        <v>166</v>
      </c>
      <c r="E104" s="61">
        <v>6074</v>
      </c>
      <c r="F104" s="9">
        <f t="shared" si="4"/>
        <v>0.3493975903614458</v>
      </c>
    </row>
    <row r="105" spans="2:6" x14ac:dyDescent="0.15">
      <c r="B105" s="5">
        <v>2012</v>
      </c>
      <c r="C105" s="11">
        <f t="shared" si="2"/>
        <v>47</v>
      </c>
      <c r="D105" s="11">
        <f t="shared" si="3"/>
        <v>159</v>
      </c>
      <c r="E105" s="61">
        <v>6470</v>
      </c>
      <c r="F105" s="9">
        <f t="shared" si="4"/>
        <v>0.29559748427672955</v>
      </c>
    </row>
    <row r="106" spans="2:6" x14ac:dyDescent="0.15">
      <c r="B106" s="5">
        <v>2013</v>
      </c>
      <c r="C106" s="11">
        <f t="shared" si="2"/>
        <v>66</v>
      </c>
      <c r="D106" s="11">
        <f t="shared" si="3"/>
        <v>169</v>
      </c>
      <c r="E106" s="61">
        <v>6966</v>
      </c>
      <c r="F106" s="9">
        <f t="shared" ref="F106:F110" si="5">C106/D106</f>
        <v>0.39053254437869822</v>
      </c>
    </row>
    <row r="107" spans="2:6" x14ac:dyDescent="0.15">
      <c r="B107" s="24">
        <v>2014</v>
      </c>
      <c r="C107" s="11">
        <f t="shared" si="2"/>
        <v>76</v>
      </c>
      <c r="D107" s="11">
        <f t="shared" si="3"/>
        <v>219</v>
      </c>
      <c r="E107" s="61">
        <v>7339</v>
      </c>
      <c r="F107" s="9">
        <f t="shared" si="5"/>
        <v>0.34703196347031962</v>
      </c>
    </row>
    <row r="108" spans="2:6" x14ac:dyDescent="0.15">
      <c r="B108" s="34">
        <v>2015</v>
      </c>
      <c r="C108" s="11">
        <f t="shared" si="2"/>
        <v>66</v>
      </c>
      <c r="D108" s="11">
        <f t="shared" si="3"/>
        <v>195</v>
      </c>
      <c r="E108" s="61">
        <v>7575</v>
      </c>
      <c r="F108" s="9">
        <f t="shared" si="5"/>
        <v>0.33846153846153848</v>
      </c>
    </row>
    <row r="109" spans="2:6" x14ac:dyDescent="0.15">
      <c r="B109" s="34">
        <v>2016</v>
      </c>
      <c r="C109" s="11">
        <f t="shared" ref="C109:C110" si="6">D35</f>
        <v>62</v>
      </c>
      <c r="D109" s="11">
        <f t="shared" ref="D109:D110" si="7">M35</f>
        <v>251</v>
      </c>
      <c r="E109" s="62">
        <v>7985</v>
      </c>
      <c r="F109" s="9">
        <f t="shared" si="5"/>
        <v>0.24701195219123506</v>
      </c>
    </row>
    <row r="110" spans="2:6" x14ac:dyDescent="0.15">
      <c r="B110" s="34">
        <v>2017</v>
      </c>
      <c r="C110" s="11">
        <f t="shared" si="6"/>
        <v>58</v>
      </c>
      <c r="D110" s="11">
        <f t="shared" si="7"/>
        <v>263</v>
      </c>
      <c r="E110" s="62">
        <v>8102</v>
      </c>
      <c r="F110" s="9">
        <f t="shared" si="5"/>
        <v>0.22053231939163498</v>
      </c>
    </row>
    <row r="111" spans="2:6" x14ac:dyDescent="0.15">
      <c r="B111" s="35">
        <v>2018</v>
      </c>
      <c r="C111" s="11">
        <v>53</v>
      </c>
      <c r="D111" s="11">
        <v>253</v>
      </c>
      <c r="E111" s="62">
        <v>8481</v>
      </c>
      <c r="F111" s="9"/>
    </row>
    <row r="112" spans="2:6" x14ac:dyDescent="0.15">
      <c r="B112" s="35"/>
      <c r="C112" s="11"/>
      <c r="D112" s="11"/>
      <c r="E112" s="11"/>
      <c r="F112" s="9"/>
    </row>
    <row r="113" spans="2:6" x14ac:dyDescent="0.15">
      <c r="B113" s="35"/>
      <c r="C113" s="11"/>
      <c r="D113" s="11"/>
      <c r="E113" s="11"/>
      <c r="F113" s="9"/>
    </row>
    <row r="114" spans="2:6" x14ac:dyDescent="0.15">
      <c r="B114" s="35"/>
      <c r="C114" s="11"/>
      <c r="D114" s="11"/>
      <c r="E114" s="11"/>
      <c r="F114" s="9"/>
    </row>
    <row r="115" spans="2:6" x14ac:dyDescent="0.15">
      <c r="B115" s="35"/>
      <c r="C115" s="11"/>
      <c r="D115" s="11"/>
      <c r="E115" s="11"/>
      <c r="F115" s="9"/>
    </row>
    <row r="116" spans="2:6" x14ac:dyDescent="0.15">
      <c r="B116" s="35"/>
      <c r="C116" s="11"/>
      <c r="D116" s="11"/>
      <c r="E116" s="11"/>
      <c r="F116" s="9"/>
    </row>
    <row r="117" spans="2:6" x14ac:dyDescent="0.15">
      <c r="B117" s="35"/>
      <c r="C117" s="11"/>
      <c r="D117" s="11"/>
      <c r="E117" s="11"/>
      <c r="F117" s="9"/>
    </row>
    <row r="118" spans="2:6" x14ac:dyDescent="0.15">
      <c r="B118" s="35"/>
      <c r="C118" s="11"/>
      <c r="D118" s="11"/>
      <c r="E118" s="11"/>
      <c r="F118" s="9"/>
    </row>
    <row r="119" spans="2:6" x14ac:dyDescent="0.15">
      <c r="B119" s="35"/>
      <c r="C119" s="11"/>
      <c r="D119" s="11"/>
      <c r="E119" s="11"/>
      <c r="F119" s="9"/>
    </row>
    <row r="120" spans="2:6" x14ac:dyDescent="0.15">
      <c r="B120" s="35"/>
      <c r="C120" s="11"/>
      <c r="D120" s="11"/>
      <c r="E120" s="11"/>
      <c r="F120" s="9"/>
    </row>
    <row r="121" spans="2:6" x14ac:dyDescent="0.15">
      <c r="B121" s="35"/>
      <c r="C121" s="11"/>
      <c r="D121" s="11"/>
      <c r="E121" s="11"/>
      <c r="F121" s="9"/>
    </row>
    <row r="122" spans="2:6" x14ac:dyDescent="0.15">
      <c r="B122" s="35"/>
      <c r="C122" s="11"/>
      <c r="D122" s="11"/>
      <c r="E122" s="11"/>
      <c r="F122" s="9"/>
    </row>
    <row r="123" spans="2:6" x14ac:dyDescent="0.15">
      <c r="B123" s="35"/>
      <c r="C123" s="11"/>
      <c r="D123" s="11"/>
      <c r="E123" s="11"/>
      <c r="F123" s="9"/>
    </row>
    <row r="124" spans="2:6" x14ac:dyDescent="0.15">
      <c r="B124" s="35"/>
      <c r="C124" s="11"/>
      <c r="D124" s="11"/>
      <c r="E124" s="11"/>
      <c r="F124" s="9"/>
    </row>
    <row r="125" spans="2:6" x14ac:dyDescent="0.15">
      <c r="B125" s="35"/>
      <c r="C125" s="11"/>
      <c r="D125" s="11"/>
      <c r="E125" s="11"/>
      <c r="F125" s="9"/>
    </row>
    <row r="126" spans="2:6" x14ac:dyDescent="0.15">
      <c r="B126" s="35"/>
      <c r="C126" s="11"/>
      <c r="D126" s="11"/>
      <c r="E126" s="11"/>
      <c r="F126" s="9"/>
    </row>
    <row r="127" spans="2:6" x14ac:dyDescent="0.15">
      <c r="B127" s="35"/>
      <c r="C127" s="11"/>
      <c r="D127" s="11"/>
      <c r="E127" s="11"/>
      <c r="F127" s="9"/>
    </row>
    <row r="128" spans="2:6" x14ac:dyDescent="0.15">
      <c r="B128" s="35"/>
      <c r="C128" s="11"/>
      <c r="D128" s="11"/>
      <c r="E128" s="11"/>
      <c r="F128" s="9"/>
    </row>
    <row r="129" spans="2:6" x14ac:dyDescent="0.15">
      <c r="B129" s="35"/>
      <c r="C129" s="11"/>
      <c r="D129" s="11"/>
      <c r="E129" s="11"/>
      <c r="F129" s="9"/>
    </row>
    <row r="130" spans="2:6" x14ac:dyDescent="0.15">
      <c r="B130" s="35"/>
      <c r="C130" s="11"/>
      <c r="D130" s="11"/>
      <c r="E130" s="11"/>
      <c r="F130" s="9"/>
    </row>
    <row r="131" spans="2:6" x14ac:dyDescent="0.15">
      <c r="B131" s="35"/>
      <c r="C131" s="11"/>
      <c r="D131" s="11"/>
      <c r="E131" s="11"/>
      <c r="F131" s="9"/>
    </row>
  </sheetData>
  <pageMargins left="0.75" right="0.75" top="1" bottom="1" header="0.5" footer="0.5"/>
  <pageSetup orientation="portrait" horizontalDpi="300" verticalDpi="300"/>
  <ignoredErrors>
    <ignoredError sqref="F88" evalErro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Proposed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DavidKessler</dc:creator>
  <cp:lastModifiedBy>Madison Swirtz</cp:lastModifiedBy>
  <cp:lastPrinted>2020-08-03T18:05:31Z</cp:lastPrinted>
  <dcterms:created xsi:type="dcterms:W3CDTF">2014-06-10T15:12:37Z</dcterms:created>
  <dcterms:modified xsi:type="dcterms:W3CDTF">2020-08-03T18:05:43Z</dcterms:modified>
</cp:coreProperties>
</file>