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wirtz/Desktop/Graphs/Finalized/APS E&amp;D Graphs/"/>
    </mc:Choice>
  </mc:AlternateContent>
  <xr:revisionPtr revIDLastSave="0" documentId="13_ncr:1_{B01713B7-D963-AB4C-AFBB-BA60107D991A}" xr6:coauthVersionLast="45" xr6:coauthVersionMax="45" xr10:uidLastSave="{00000000-0000-0000-0000-000000000000}"/>
  <bookViews>
    <workbookView xWindow="0" yWindow="460" windowWidth="18280" windowHeight="16500" activeTab="1" xr2:uid="{00000000-000D-0000-FFFF-FFFF00000000}"/>
  </bookViews>
  <sheets>
    <sheet name="Data" sheetId="1" r:id="rId1"/>
    <sheet name="Graph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4" i="1" l="1"/>
  <c r="D64" i="1" s="1"/>
  <c r="F64" i="1"/>
  <c r="G64" i="1" s="1"/>
  <c r="I64" i="1"/>
  <c r="J64" i="1"/>
  <c r="I63" i="1" l="1"/>
  <c r="J63" i="1" s="1"/>
  <c r="F63" i="1"/>
  <c r="G63" i="1" s="1"/>
  <c r="C63" i="1"/>
  <c r="D63" i="1" s="1"/>
  <c r="I62" i="1"/>
  <c r="J62" i="1" s="1"/>
  <c r="F62" i="1"/>
  <c r="G62" i="1" s="1"/>
  <c r="C62" i="1"/>
  <c r="D62" i="1" s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41" i="1"/>
  <c r="I42" i="1" l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41" i="1"/>
  <c r="G58" i="1" l="1"/>
  <c r="D58" i="1"/>
  <c r="D56" i="1"/>
  <c r="J55" i="1"/>
  <c r="D54" i="1"/>
  <c r="J51" i="1"/>
  <c r="D50" i="1"/>
  <c r="D46" i="1"/>
  <c r="D45" i="1"/>
  <c r="G44" i="1"/>
  <c r="J43" i="1"/>
  <c r="D42" i="1"/>
  <c r="D59" i="1" l="1"/>
  <c r="D51" i="1"/>
  <c r="D47" i="1"/>
  <c r="D55" i="1"/>
  <c r="D57" i="1"/>
  <c r="D43" i="1"/>
  <c r="D52" i="1"/>
  <c r="D48" i="1"/>
  <c r="D44" i="1"/>
  <c r="D41" i="1"/>
  <c r="D49" i="1"/>
  <c r="D53" i="1"/>
  <c r="D61" i="1"/>
  <c r="D60" i="1"/>
  <c r="J46" i="1"/>
  <c r="G49" i="1"/>
  <c r="G42" i="1"/>
  <c r="G48" i="1"/>
  <c r="G43" i="1"/>
  <c r="G47" i="1"/>
  <c r="G57" i="1"/>
  <c r="G41" i="1"/>
  <c r="G51" i="1"/>
  <c r="G55" i="1"/>
  <c r="G50" i="1"/>
  <c r="G46" i="1"/>
  <c r="G53" i="1"/>
  <c r="G45" i="1"/>
  <c r="G59" i="1"/>
  <c r="G56" i="1"/>
  <c r="G61" i="1"/>
  <c r="G52" i="1"/>
  <c r="G54" i="1"/>
  <c r="G60" i="1"/>
  <c r="J56" i="1"/>
  <c r="J52" i="1"/>
  <c r="J60" i="1"/>
  <c r="J42" i="1"/>
  <c r="J58" i="1"/>
  <c r="J54" i="1"/>
  <c r="J50" i="1"/>
  <c r="J59" i="1"/>
  <c r="J48" i="1"/>
  <c r="J44" i="1"/>
  <c r="J47" i="1"/>
  <c r="J57" i="1"/>
  <c r="J41" i="1"/>
  <c r="J45" i="1"/>
  <c r="J49" i="1"/>
  <c r="J61" i="1"/>
  <c r="J53" i="1"/>
</calcChain>
</file>

<file path=xl/sharedStrings.xml><?xml version="1.0" encoding="utf-8"?>
<sst xmlns="http://schemas.openxmlformats.org/spreadsheetml/2006/main" count="101" uniqueCount="53">
  <si>
    <t>Year: All values</t>
  </si>
  <si>
    <t>Race &amp; Ethnicity (standardized): All values</t>
  </si>
  <si>
    <t>Level of Degree or Other Award: Doctorate Degrees, Doctorate Degree-Research/Scholarship, Doctorate Degree-Professional Practice, Doctorate Degree-Other, Master's Degrees, Bachelor's Degrees</t>
  </si>
  <si>
    <t>Race &amp; Ethnicity (standardized)</t>
  </si>
  <si>
    <t>American Indian or Alaska Native</t>
  </si>
  <si>
    <t>Level of Degree or Other Award</t>
  </si>
  <si>
    <t>Doctorate Degrees</t>
  </si>
  <si>
    <t>Doctorate Degree-Research/Scholarship</t>
  </si>
  <si>
    <t>Master's Degrees</t>
  </si>
  <si>
    <t>Bachelor's Degrees</t>
  </si>
  <si>
    <t/>
  </si>
  <si>
    <t>Year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</si>
  <si>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</si>
  <si>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</si>
  <si>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</si>
  <si>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</si>
  <si>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</si>
  <si>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</si>
  <si>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</si>
  <si>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</si>
  <si>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</si>
  <si>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</si>
  <si>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</si>
  <si>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</si>
  <si>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</si>
  <si>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</si>
  <si>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</si>
  <si>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</si>
  <si>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</si>
  <si>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</si>
  <si>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Notes:</t>
  </si>
  <si>
    <t>The following selection groups were used in the table:</t>
  </si>
  <si>
    <t>URM Doctoral Degrees</t>
  </si>
  <si>
    <t>% URM Doctoral Degrees</t>
  </si>
  <si>
    <t>URM Master's Degrees</t>
  </si>
  <si>
    <t>% URM Master's Degrees</t>
  </si>
  <si>
    <t>URM Bachelor's Degrees</t>
  </si>
  <si>
    <t>% URM Bachelor's Degrees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</si>
  <si>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</si>
  <si>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2013</t>
  </si>
  <si>
    <t>Physics2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</si>
  <si>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Hispanic or Latino</t>
  </si>
  <si>
    <t>Census Data</t>
  </si>
  <si>
    <t>25-29 years</t>
  </si>
  <si>
    <t>URM</t>
  </si>
  <si>
    <t>Degrees/Awards Conferred by Race (NCES population of institutions) (Sum)</t>
  </si>
  <si>
    <t>Degrees/Awards Conferred by Race-2nd Major (NCES population of institutions) (Sum)</t>
  </si>
  <si>
    <t>Black or African American</t>
  </si>
  <si>
    <t>Native Hawaiian or Other Pacific Islander</t>
  </si>
  <si>
    <t>*Underrepresented minorities (URMs) include African Americans, Hispanics, Native Americans and Native Hawaiians.</t>
  </si>
  <si>
    <t>All US Doctoral Degrees</t>
  </si>
  <si>
    <t>All US Master's Degrees</t>
  </si>
  <si>
    <t>All US Bachelor's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</si>
</sst>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24"/>
      <color rgb="FF000000"/>
      <name val="Arial"/>
      <family val="2"/>
    </font>
    <font>
      <b/>
      <sz val="10"/>
      <name val="Calibri"/>
      <family val="2"/>
    </font>
    <font>
      <b/>
      <sz val="10"/>
      <color rgb="FF3F3F3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BEBEB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3" fontId="0" fillId="0" borderId="1" xfId="0" applyNumberForma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3" borderId="6" xfId="0" applyFill="1" applyBorder="1" applyAlignment="1">
      <alignment horizontal="left" vertical="center"/>
    </xf>
    <xf numFmtId="164" fontId="0" fillId="0" borderId="5" xfId="2" applyNumberFormat="1" applyFont="1" applyBorder="1"/>
    <xf numFmtId="3" fontId="0" fillId="0" borderId="5" xfId="0" applyNumberFormat="1" applyBorder="1"/>
    <xf numFmtId="3" fontId="0" fillId="0" borderId="4" xfId="0" applyNumberFormat="1" applyBorder="1"/>
    <xf numFmtId="0" fontId="0" fillId="3" borderId="8" xfId="0" applyFill="1" applyBorder="1" applyAlignment="1">
      <alignment horizontal="left" vertical="center"/>
    </xf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164" fontId="0" fillId="0" borderId="11" xfId="2" applyNumberFormat="1" applyFont="1" applyBorder="1"/>
    <xf numFmtId="165" fontId="0" fillId="0" borderId="11" xfId="1" applyNumberFormat="1" applyFont="1" applyBorder="1"/>
    <xf numFmtId="3" fontId="0" fillId="0" borderId="11" xfId="0" applyNumberFormat="1" applyBorder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6" xfId="0" applyBorder="1"/>
    <xf numFmtId="3" fontId="0" fillId="0" borderId="16" xfId="0" applyNumberFormat="1" applyBorder="1"/>
    <xf numFmtId="0" fontId="0" fillId="0" borderId="19" xfId="0" applyBorder="1"/>
    <xf numFmtId="3" fontId="0" fillId="0" borderId="19" xfId="0" applyNumberFormat="1" applyBorder="1"/>
    <xf numFmtId="3" fontId="0" fillId="0" borderId="0" xfId="0" applyNumberFormat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2" fillId="2" borderId="21" xfId="0" applyFont="1" applyFill="1" applyBorder="1" applyAlignment="1">
      <alignment horizontal="center" vertical="center" wrapText="1"/>
    </xf>
    <xf numFmtId="0" fontId="0" fillId="0" borderId="21" xfId="0" applyBorder="1"/>
    <xf numFmtId="3" fontId="0" fillId="0" borderId="21" xfId="0" applyNumberFormat="1" applyBorder="1"/>
    <xf numFmtId="0" fontId="0" fillId="0" borderId="0" xfId="0" applyBorder="1" applyAlignment="1"/>
    <xf numFmtId="0" fontId="0" fillId="0" borderId="17" xfId="0" applyBorder="1"/>
    <xf numFmtId="3" fontId="0" fillId="0" borderId="17" xfId="0" applyNumberFormat="1" applyBorder="1"/>
    <xf numFmtId="0" fontId="2" fillId="0" borderId="0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0" fillId="0" borderId="27" xfId="0" applyBorder="1"/>
    <xf numFmtId="3" fontId="0" fillId="0" borderId="27" xfId="0" applyNumberFormat="1" applyBorder="1"/>
    <xf numFmtId="0" fontId="0" fillId="0" borderId="28" xfId="0" applyBorder="1"/>
    <xf numFmtId="0" fontId="2" fillId="2" borderId="16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1" fillId="0" borderId="0" xfId="0" applyFont="1"/>
    <xf numFmtId="0" fontId="0" fillId="3" borderId="11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164" fontId="0" fillId="0" borderId="19" xfId="2" applyNumberFormat="1" applyFont="1" applyBorder="1"/>
    <xf numFmtId="165" fontId="0" fillId="0" borderId="19" xfId="1" applyNumberFormat="1" applyFont="1" applyBorder="1"/>
    <xf numFmtId="0" fontId="0" fillId="0" borderId="30" xfId="0" applyBorder="1"/>
    <xf numFmtId="0" fontId="0" fillId="0" borderId="31" xfId="0" applyBorder="1"/>
    <xf numFmtId="3" fontId="0" fillId="0" borderId="32" xfId="0" applyNumberFormat="1" applyBorder="1"/>
    <xf numFmtId="3" fontId="0" fillId="0" borderId="18" xfId="0" applyNumberFormat="1" applyBorder="1"/>
    <xf numFmtId="3" fontId="0" fillId="0" borderId="30" xfId="0" applyNumberFormat="1" applyBorder="1"/>
    <xf numFmtId="0" fontId="0" fillId="2" borderId="19" xfId="0" applyFill="1" applyBorder="1" applyAlignment="1">
      <alignment horizontal="left" vertical="center"/>
    </xf>
    <xf numFmtId="0" fontId="0" fillId="0" borderId="0" xfId="0" applyFill="1" applyBorder="1"/>
    <xf numFmtId="0" fontId="0" fillId="2" borderId="0" xfId="0" applyFill="1" applyBorder="1" applyAlignment="1">
      <alignment horizontal="left" vertical="center"/>
    </xf>
    <xf numFmtId="0" fontId="2" fillId="0" borderId="0" xfId="0" applyFont="1"/>
    <xf numFmtId="10" fontId="6" fillId="5" borderId="12" xfId="2" applyNumberFormat="1" applyFont="1" applyFill="1" applyBorder="1"/>
    <xf numFmtId="10" fontId="7" fillId="5" borderId="13" xfId="2" applyNumberFormat="1" applyFont="1" applyFill="1" applyBorder="1"/>
    <xf numFmtId="10" fontId="1" fillId="0" borderId="0" xfId="0" applyNumberFormat="1" applyFont="1"/>
    <xf numFmtId="1" fontId="7" fillId="5" borderId="14" xfId="2" applyNumberFormat="1" applyFont="1" applyFill="1" applyBorder="1"/>
    <xf numFmtId="10" fontId="1" fillId="0" borderId="0" xfId="0" applyNumberFormat="1" applyFont="1" applyFill="1" applyBorder="1"/>
    <xf numFmtId="1" fontId="7" fillId="5" borderId="15" xfId="2" applyNumberFormat="1" applyFont="1" applyFill="1" applyBorder="1"/>
    <xf numFmtId="0" fontId="0" fillId="3" borderId="0" xfId="0" applyFill="1" applyBorder="1" applyAlignment="1">
      <alignment horizontal="left" vertical="center"/>
    </xf>
    <xf numFmtId="10" fontId="0" fillId="0" borderId="0" xfId="0" applyNumberFormat="1"/>
    <xf numFmtId="10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</cellXfs>
  <cellStyles count="4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47713027284107E-2"/>
          <c:y val="0.114895882186688"/>
          <c:w val="0.86537174749367696"/>
          <c:h val="0.76859533489183596"/>
        </c:manualLayout>
      </c:layout>
      <c:scatterChart>
        <c:scatterStyle val="lineMarker"/>
        <c:varyColors val="0"/>
        <c:ser>
          <c:idx val="0"/>
          <c:order val="0"/>
          <c:tx>
            <c:v> Bachelor's</c:v>
          </c:tx>
          <c:spPr>
            <a:ln>
              <a:prstDash val="solid"/>
            </a:ln>
          </c:spPr>
          <c:marker>
            <c:symbol val="none"/>
          </c:marker>
          <c:xVal>
            <c:numRef>
              <c:f>Data!$A$41:$A$64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xVal>
          <c:yVal>
            <c:numRef>
              <c:f>Data!$J$41:$J$64</c:f>
              <c:numCache>
                <c:formatCode>0.0%</c:formatCode>
                <c:ptCount val="24"/>
                <c:pt idx="0">
                  <c:v>7.8117048346055984E-2</c:v>
                </c:pt>
                <c:pt idx="1">
                  <c:v>9.0956749672346002E-2</c:v>
                </c:pt>
                <c:pt idx="2">
                  <c:v>8.6760563380281694E-2</c:v>
                </c:pt>
                <c:pt idx="3">
                  <c:v>9.5065514357401723E-2</c:v>
                </c:pt>
                <c:pt idx="4">
                  <c:v>9.2587079487942842E-2</c:v>
                </c:pt>
                <c:pt idx="5">
                  <c:v>9.003669206886819E-2</c:v>
                </c:pt>
                <c:pt idx="6">
                  <c:v>8.7090163934426229E-2</c:v>
                </c:pt>
                <c:pt idx="7">
                  <c:v>9.6456230931706174E-2</c:v>
                </c:pt>
                <c:pt idx="8">
                  <c:v>8.8646967340590979E-2</c:v>
                </c:pt>
                <c:pt idx="9">
                  <c:v>8.8223054515189345E-2</c:v>
                </c:pt>
                <c:pt idx="10">
                  <c:v>9.0373679935012191E-2</c:v>
                </c:pt>
                <c:pt idx="11">
                  <c:v>8.6128910667169239E-2</c:v>
                </c:pt>
                <c:pt idx="12">
                  <c:v>8.720211827007944E-2</c:v>
                </c:pt>
                <c:pt idx="13">
                  <c:v>8.2967900368356426E-2</c:v>
                </c:pt>
                <c:pt idx="14">
                  <c:v>8.6415425065731813E-2</c:v>
                </c:pt>
                <c:pt idx="15">
                  <c:v>8.6373663668759551E-2</c:v>
                </c:pt>
                <c:pt idx="16">
                  <c:v>8.8738887059598287E-2</c:v>
                </c:pt>
                <c:pt idx="17">
                  <c:v>8.6862442040185478E-2</c:v>
                </c:pt>
                <c:pt idx="18">
                  <c:v>0.10134941142693081</c:v>
                </c:pt>
                <c:pt idx="19">
                  <c:v>0.108734159967298</c:v>
                </c:pt>
                <c:pt idx="20">
                  <c:v>0.11564356435643565</c:v>
                </c:pt>
                <c:pt idx="21">
                  <c:v>0.1258609893550407</c:v>
                </c:pt>
                <c:pt idx="22">
                  <c:v>0.13453468279437175</c:v>
                </c:pt>
                <c:pt idx="23">
                  <c:v>0.14243603348661715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AC-D546-BAF9-CE2FBC619322}"/>
            </c:ext>
          </c:extLst>
        </c:ser>
        <c:ser>
          <c:idx val="2"/>
          <c:order val="1"/>
          <c:tx>
            <c:v> PhD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Data!$A$41:$A$64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xVal>
          <c:yVal>
            <c:numRef>
              <c:f>Data!$D$41:$D$64</c:f>
              <c:numCache>
                <c:formatCode>0.0%</c:formatCode>
                <c:ptCount val="24"/>
                <c:pt idx="0">
                  <c:v>2.9882604055496264E-2</c:v>
                </c:pt>
                <c:pt idx="1">
                  <c:v>3.3898305084745763E-2</c:v>
                </c:pt>
                <c:pt idx="2">
                  <c:v>4.2081949058693245E-2</c:v>
                </c:pt>
                <c:pt idx="3">
                  <c:v>3.604651162790698E-2</c:v>
                </c:pt>
                <c:pt idx="4">
                  <c:v>3.2637075718015669E-2</c:v>
                </c:pt>
                <c:pt idx="5">
                  <c:v>5.2989130434782608E-2</c:v>
                </c:pt>
                <c:pt idx="6">
                  <c:v>4.8640915593705293E-2</c:v>
                </c:pt>
                <c:pt idx="7">
                  <c:v>6.9805194805194801E-2</c:v>
                </c:pt>
                <c:pt idx="8">
                  <c:v>6.3004846526655903E-2</c:v>
                </c:pt>
                <c:pt idx="9">
                  <c:v>4.7377326565143825E-2</c:v>
                </c:pt>
                <c:pt idx="10">
                  <c:v>5.5464926590538338E-2</c:v>
                </c:pt>
                <c:pt idx="11">
                  <c:v>5.6801195814648729E-2</c:v>
                </c:pt>
                <c:pt idx="12">
                  <c:v>6.7123287671232879E-2</c:v>
                </c:pt>
                <c:pt idx="13">
                  <c:v>4.7087980173482029E-2</c:v>
                </c:pt>
                <c:pt idx="14">
                  <c:v>4.8602673147023087E-2</c:v>
                </c:pt>
                <c:pt idx="15">
                  <c:v>6.5573770491803282E-2</c:v>
                </c:pt>
                <c:pt idx="16">
                  <c:v>6.4220183486238536E-2</c:v>
                </c:pt>
                <c:pt idx="17">
                  <c:v>7.2184793070259864E-2</c:v>
                </c:pt>
                <c:pt idx="18">
                  <c:v>5.938697318007663E-2</c:v>
                </c:pt>
                <c:pt idx="19">
                  <c:v>7.4729596853490662E-2</c:v>
                </c:pt>
                <c:pt idx="20">
                  <c:v>6.4486830154405081E-2</c:v>
                </c:pt>
                <c:pt idx="21">
                  <c:v>6.7917783735478104E-2</c:v>
                </c:pt>
                <c:pt idx="22">
                  <c:v>7.5660893345487687E-2</c:v>
                </c:pt>
                <c:pt idx="23">
                  <c:v>6.566104702750665E-2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EAC-D546-BAF9-CE2FBC619322}"/>
            </c:ext>
          </c:extLst>
        </c:ser>
        <c:ser>
          <c:idx val="1"/>
          <c:order val="2"/>
          <c:tx>
            <c:v>Grad Pop</c:v>
          </c:tx>
          <c:spPr>
            <a:ln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Data!$A$70:$A$88</c:f>
              <c:numCache>
                <c:formatCode>0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xVal>
          <c:yVal>
            <c:numRef>
              <c:f>Data!$B$70:$B$88</c:f>
              <c:numCache>
                <c:formatCode>0.00%</c:formatCode>
                <c:ptCount val="19"/>
                <c:pt idx="0">
                  <c:v>0.3165</c:v>
                </c:pt>
                <c:pt idx="1">
                  <c:v>0.32540000000000002</c:v>
                </c:pt>
                <c:pt idx="2">
                  <c:v>0.33150000000000002</c:v>
                </c:pt>
                <c:pt idx="3">
                  <c:v>0.33460000000000001</c:v>
                </c:pt>
                <c:pt idx="4">
                  <c:v>0.3367</c:v>
                </c:pt>
                <c:pt idx="5">
                  <c:v>0.33889999999999998</c:v>
                </c:pt>
                <c:pt idx="6">
                  <c:v>0.33900000000000002</c:v>
                </c:pt>
                <c:pt idx="7">
                  <c:v>0.34</c:v>
                </c:pt>
                <c:pt idx="8">
                  <c:v>0.34089999999999998</c:v>
                </c:pt>
                <c:pt idx="9">
                  <c:v>0.34189999999999998</c:v>
                </c:pt>
                <c:pt idx="10">
                  <c:v>0.34210000000000002</c:v>
                </c:pt>
                <c:pt idx="11">
                  <c:v>0.34289999999999998</c:v>
                </c:pt>
                <c:pt idx="12">
                  <c:v>0.34399999999999997</c:v>
                </c:pt>
                <c:pt idx="13">
                  <c:v>0.34570000000000001</c:v>
                </c:pt>
                <c:pt idx="14">
                  <c:v>0.34789999999999999</c:v>
                </c:pt>
                <c:pt idx="15">
                  <c:v>0.35149999999999998</c:v>
                </c:pt>
                <c:pt idx="16">
                  <c:v>0.35560000000000003</c:v>
                </c:pt>
                <c:pt idx="17">
                  <c:v>0.3604</c:v>
                </c:pt>
                <c:pt idx="18">
                  <c:v>0.36520000000000002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EAC-D546-BAF9-CE2FBC619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3448984"/>
        <c:axId val="-2113445560"/>
      </c:scatterChart>
      <c:valAx>
        <c:axId val="-2113448984"/>
        <c:scaling>
          <c:orientation val="minMax"/>
          <c:max val="2018"/>
          <c:min val="1998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13445560"/>
        <c:crosses val="autoZero"/>
        <c:crossBetween val="midCat"/>
        <c:majorUnit val="5"/>
      </c:valAx>
      <c:valAx>
        <c:axId val="-2113445560"/>
        <c:scaling>
          <c:orientation val="minMax"/>
          <c:max val="0.4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13448984"/>
        <c:crosses val="autoZero"/>
        <c:crossBetween val="midCat"/>
        <c:majorUnit val="5.000000000000001E-2"/>
      </c:valAx>
      <c:spPr>
        <a:ln>
          <a:solidFill>
            <a:schemeClr val="tx1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73709025366693437"/>
          <c:y val="0.34665429965844763"/>
          <c:w val="0.21026375036453801"/>
          <c:h val="0.12462305159308899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1"/>
  <sheetViews>
    <sheetView tabSelected="1" zoomScale="110" workbookViewId="0"/>
  </sheetViews>
  <pageMargins left="0.25" right="0.25" top="0.75" bottom="0.75" header="0.3" footer="0.3"/>
  <pageSetup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727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0.30573</cdr:x>
      <cdr:y>0.25808</cdr:y>
    </cdr:from>
    <cdr:to>
      <cdr:x>0.51669</cdr:x>
      <cdr:y>0.35687</cdr:y>
    </cdr:to>
    <cdr:sp macro="" textlink="">
      <cdr:nvSpPr>
        <cdr:cNvPr id="2" name="Text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3219" y="1623483"/>
          <a:ext cx="1830781" cy="6214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600" baseline="0">
              <a:latin typeface="Arial"/>
              <a:cs typeface="Arial"/>
            </a:rPr>
            <a:t>US Graduate-Age </a:t>
          </a:r>
          <a:r>
            <a:rPr lang="en-US" sz="1600">
              <a:latin typeface="Arial"/>
              <a:cs typeface="Arial"/>
            </a:rPr>
            <a:t>URM population</a:t>
          </a:r>
        </a:p>
      </cdr:txBody>
    </cdr:sp>
  </cdr:relSizeAnchor>
  <cdr:relSizeAnchor xmlns:cdr="http://schemas.openxmlformats.org/drawingml/2006/chartDrawing">
    <cdr:from>
      <cdr:x>0.30341</cdr:x>
      <cdr:y>0</cdr:y>
    </cdr:from>
    <cdr:to>
      <cdr:x>0.94093</cdr:x>
      <cdr:y>0.03629</cdr:y>
    </cdr:to>
    <cdr:sp macro="" textlink="">
      <cdr:nvSpPr>
        <cdr:cNvPr id="3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33132" y="0"/>
          <a:ext cx="5532571" cy="22829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 baseline="0">
              <a:latin typeface="Arial"/>
              <a:cs typeface="Arial"/>
            </a:rPr>
            <a:t>Physics Degrees Earned by Underrepresented Minorities (URM)</a:t>
          </a:r>
          <a:endParaRPr lang="en-US" sz="2000" b="1"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0.41678</cdr:x>
      <cdr:y>0.95242</cdr:y>
    </cdr:from>
    <cdr:to>
      <cdr:x>1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573982" y="5550095"/>
          <a:ext cx="5001328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IPEDS, US Census,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 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0.13883</cdr:x>
      <cdr:y>0</cdr:y>
    </cdr:from>
    <cdr:to>
      <cdr:x>0.23208</cdr:x>
      <cdr:y>0.11245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5A656B76-BBF7-F041-940D-B2379D7732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05345" y="0"/>
          <a:ext cx="809625" cy="70757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C100"/>
  <sheetViews>
    <sheetView showRuler="0" topLeftCell="N4" zoomScale="90" zoomScaleNormal="90" workbookViewId="0">
      <pane ySplit="3" topLeftCell="A7" activePane="bottomLeft" state="frozen"/>
      <selection activeCell="A4" sqref="A4"/>
      <selection pane="bottomLeft" activeCell="O32" sqref="O32"/>
    </sheetView>
  </sheetViews>
  <sheetFormatPr baseColWidth="10" defaultColWidth="8.83203125" defaultRowHeight="13" x14ac:dyDescent="0.15"/>
  <cols>
    <col min="1" max="1" width="13.6640625" customWidth="1"/>
    <col min="2" max="43" width="20" customWidth="1"/>
  </cols>
  <sheetData>
    <row r="1" spans="1:43" x14ac:dyDescent="0.15">
      <c r="A1" t="s">
        <v>0</v>
      </c>
    </row>
    <row r="2" spans="1:43" x14ac:dyDescent="0.15">
      <c r="A2" t="s">
        <v>38</v>
      </c>
    </row>
    <row r="3" spans="1:43" x14ac:dyDescent="0.15">
      <c r="A3" t="s">
        <v>2</v>
      </c>
    </row>
    <row r="4" spans="1:43" x14ac:dyDescent="0.15">
      <c r="A4" t="s">
        <v>1</v>
      </c>
    </row>
    <row r="5" spans="1:43" ht="42" x14ac:dyDescent="0.15">
      <c r="A5" s="26" t="s">
        <v>5</v>
      </c>
      <c r="B5" s="78" t="s">
        <v>6</v>
      </c>
      <c r="C5" s="79"/>
      <c r="D5" s="80"/>
      <c r="E5" s="81" t="s">
        <v>7</v>
      </c>
      <c r="F5" s="81"/>
      <c r="G5" s="81"/>
      <c r="H5" s="82"/>
      <c r="I5" s="76" t="s">
        <v>8</v>
      </c>
      <c r="J5" s="81"/>
      <c r="K5" s="81"/>
      <c r="L5" s="77"/>
      <c r="M5" s="78" t="s">
        <v>9</v>
      </c>
      <c r="N5" s="79"/>
      <c r="O5" s="79"/>
      <c r="P5" s="79"/>
      <c r="Q5" s="79"/>
      <c r="R5" s="79"/>
      <c r="S5" s="79"/>
      <c r="T5" s="80"/>
      <c r="AE5" s="42"/>
      <c r="AF5" s="42"/>
      <c r="AG5" s="42"/>
      <c r="AH5" s="42"/>
      <c r="AI5" s="42"/>
      <c r="AJ5" s="42"/>
      <c r="AK5" s="42"/>
      <c r="AL5" s="39"/>
      <c r="AM5" s="39"/>
      <c r="AN5" s="39"/>
      <c r="AO5" s="39"/>
      <c r="AP5" s="39"/>
      <c r="AQ5" s="39"/>
    </row>
    <row r="6" spans="1:43" ht="42" x14ac:dyDescent="0.15">
      <c r="A6" s="26" t="s">
        <v>3</v>
      </c>
      <c r="B6" s="43" t="s">
        <v>4</v>
      </c>
      <c r="C6" s="24" t="s">
        <v>47</v>
      </c>
      <c r="D6" s="36" t="s">
        <v>41</v>
      </c>
      <c r="E6" s="27" t="s">
        <v>4</v>
      </c>
      <c r="F6" s="24" t="s">
        <v>47</v>
      </c>
      <c r="G6" s="24" t="s">
        <v>41</v>
      </c>
      <c r="H6" s="26" t="s">
        <v>48</v>
      </c>
      <c r="I6" s="43" t="s">
        <v>4</v>
      </c>
      <c r="J6" s="24" t="s">
        <v>47</v>
      </c>
      <c r="K6" s="24" t="s">
        <v>41</v>
      </c>
      <c r="L6" s="26" t="s">
        <v>48</v>
      </c>
      <c r="M6" s="83" t="s">
        <v>4</v>
      </c>
      <c r="N6" s="82"/>
      <c r="O6" s="76" t="s">
        <v>47</v>
      </c>
      <c r="P6" s="82"/>
      <c r="Q6" s="76" t="s">
        <v>41</v>
      </c>
      <c r="R6" s="82"/>
      <c r="S6" s="76" t="s">
        <v>48</v>
      </c>
      <c r="T6" s="77"/>
      <c r="AE6" s="42"/>
      <c r="AF6" s="42"/>
      <c r="AG6" s="42"/>
      <c r="AH6" s="74"/>
      <c r="AI6" s="74"/>
      <c r="AJ6" s="74"/>
      <c r="AK6" s="75"/>
      <c r="AL6" s="33"/>
      <c r="AM6" s="33"/>
      <c r="AN6" s="74"/>
      <c r="AO6" s="75"/>
      <c r="AP6" s="74"/>
      <c r="AQ6" s="75"/>
    </row>
    <row r="7" spans="1:43" ht="70" x14ac:dyDescent="0.15">
      <c r="A7" s="26" t="s">
        <v>10</v>
      </c>
      <c r="B7" s="43" t="s">
        <v>45</v>
      </c>
      <c r="C7" s="24" t="s">
        <v>45</v>
      </c>
      <c r="D7" s="36" t="s">
        <v>45</v>
      </c>
      <c r="E7" s="27" t="s">
        <v>45</v>
      </c>
      <c r="F7" s="24" t="s">
        <v>45</v>
      </c>
      <c r="G7" s="24" t="s">
        <v>45</v>
      </c>
      <c r="H7" s="26" t="s">
        <v>45</v>
      </c>
      <c r="I7" s="43" t="s">
        <v>45</v>
      </c>
      <c r="J7" s="24" t="s">
        <v>45</v>
      </c>
      <c r="K7" s="24" t="s">
        <v>45</v>
      </c>
      <c r="L7" s="26" t="s">
        <v>45</v>
      </c>
      <c r="M7" s="43" t="s">
        <v>45</v>
      </c>
      <c r="N7" s="24" t="s">
        <v>46</v>
      </c>
      <c r="O7" s="24" t="s">
        <v>45</v>
      </c>
      <c r="P7" s="24" t="s">
        <v>46</v>
      </c>
      <c r="Q7" s="24" t="s">
        <v>45</v>
      </c>
      <c r="R7" s="24" t="s">
        <v>46</v>
      </c>
      <c r="S7" s="24" t="s">
        <v>45</v>
      </c>
      <c r="T7" s="36" t="s">
        <v>46</v>
      </c>
      <c r="AE7" s="34"/>
      <c r="AF7" s="34"/>
      <c r="AG7" s="34"/>
      <c r="AH7" s="34"/>
      <c r="AI7" s="34"/>
      <c r="AJ7" s="34"/>
      <c r="AK7" s="34"/>
      <c r="AL7" s="33"/>
      <c r="AM7" s="33"/>
      <c r="AN7" s="34"/>
      <c r="AO7" s="34"/>
      <c r="AP7" s="34"/>
      <c r="AQ7" s="34"/>
    </row>
    <row r="8" spans="1:43" x14ac:dyDescent="0.15">
      <c r="A8" s="47" t="s">
        <v>11</v>
      </c>
      <c r="B8" s="44" t="s">
        <v>10</v>
      </c>
      <c r="C8" s="25" t="s">
        <v>10</v>
      </c>
      <c r="D8" s="37" t="s">
        <v>10</v>
      </c>
      <c r="E8" s="40" t="s">
        <v>10</v>
      </c>
      <c r="F8" s="25" t="s">
        <v>10</v>
      </c>
      <c r="G8" s="25" t="s">
        <v>10</v>
      </c>
      <c r="H8" s="28" t="s">
        <v>10</v>
      </c>
      <c r="I8" s="44" t="s">
        <v>10</v>
      </c>
      <c r="J8" s="25" t="s">
        <v>10</v>
      </c>
      <c r="K8" s="25" t="s">
        <v>10</v>
      </c>
      <c r="L8" s="28" t="s">
        <v>10</v>
      </c>
      <c r="M8" s="44" t="s">
        <v>10</v>
      </c>
      <c r="N8" s="25" t="s">
        <v>10</v>
      </c>
      <c r="O8" s="25" t="s">
        <v>10</v>
      </c>
      <c r="P8" s="25" t="s">
        <v>10</v>
      </c>
      <c r="Q8" s="25" t="s">
        <v>10</v>
      </c>
      <c r="R8" s="25" t="s">
        <v>10</v>
      </c>
      <c r="S8" s="25" t="s">
        <v>10</v>
      </c>
      <c r="T8" s="37" t="s">
        <v>10</v>
      </c>
      <c r="AE8" s="33"/>
      <c r="AF8" s="33"/>
      <c r="AG8" s="33"/>
      <c r="AH8" s="23"/>
      <c r="AI8" s="23"/>
      <c r="AJ8" s="23"/>
      <c r="AK8" s="23"/>
      <c r="AL8" s="33"/>
      <c r="AM8" s="33"/>
      <c r="AN8" s="33"/>
      <c r="AO8" s="33"/>
      <c r="AP8" s="33"/>
      <c r="AQ8" s="33"/>
    </row>
    <row r="9" spans="1:43" x14ac:dyDescent="0.15">
      <c r="A9" s="48" t="s">
        <v>12</v>
      </c>
      <c r="B9" s="45">
        <v>1</v>
      </c>
      <c r="C9" s="1">
        <v>11</v>
      </c>
      <c r="D9" s="38">
        <v>16</v>
      </c>
      <c r="E9" s="40"/>
      <c r="F9" s="25"/>
      <c r="G9" s="25"/>
      <c r="H9" s="28"/>
      <c r="I9" s="45">
        <v>4</v>
      </c>
      <c r="J9" s="1">
        <v>43</v>
      </c>
      <c r="K9" s="1">
        <v>39</v>
      </c>
      <c r="L9" s="28"/>
      <c r="M9" s="45">
        <v>13</v>
      </c>
      <c r="N9" s="25"/>
      <c r="O9" s="1">
        <v>182</v>
      </c>
      <c r="P9" s="25"/>
      <c r="Q9" s="1">
        <v>112</v>
      </c>
      <c r="R9" s="25"/>
      <c r="S9" s="25"/>
      <c r="T9" s="37"/>
      <c r="AE9" s="33"/>
      <c r="AF9" s="35"/>
      <c r="AG9" s="33"/>
      <c r="AH9" s="32"/>
      <c r="AI9" s="23"/>
      <c r="AJ9" s="23"/>
      <c r="AK9" s="23"/>
      <c r="AL9" s="33"/>
      <c r="AM9" s="33"/>
      <c r="AN9" s="35"/>
      <c r="AO9" s="33"/>
      <c r="AP9" s="35"/>
      <c r="AQ9" s="33"/>
    </row>
    <row r="10" spans="1:43" x14ac:dyDescent="0.15">
      <c r="A10" s="48" t="s">
        <v>13</v>
      </c>
      <c r="B10" s="45">
        <v>3</v>
      </c>
      <c r="C10" s="1">
        <v>12</v>
      </c>
      <c r="D10" s="38">
        <v>17</v>
      </c>
      <c r="E10" s="40"/>
      <c r="F10" s="25"/>
      <c r="G10" s="25"/>
      <c r="H10" s="28"/>
      <c r="I10" s="45">
        <v>2</v>
      </c>
      <c r="J10" s="1">
        <v>32</v>
      </c>
      <c r="K10" s="1">
        <v>41</v>
      </c>
      <c r="L10" s="28"/>
      <c r="M10" s="45">
        <v>22</v>
      </c>
      <c r="N10" s="25"/>
      <c r="O10" s="1">
        <v>186</v>
      </c>
      <c r="P10" s="25"/>
      <c r="Q10" s="1">
        <v>139</v>
      </c>
      <c r="R10" s="25"/>
      <c r="S10" s="25"/>
      <c r="T10" s="37"/>
      <c r="AE10" s="33"/>
      <c r="AF10" s="35"/>
      <c r="AG10" s="33"/>
      <c r="AH10" s="32"/>
      <c r="AI10" s="23"/>
      <c r="AJ10" s="23"/>
      <c r="AK10" s="23"/>
      <c r="AL10" s="33"/>
      <c r="AM10" s="33"/>
      <c r="AN10" s="35"/>
      <c r="AO10" s="33"/>
      <c r="AP10" s="35"/>
      <c r="AQ10" s="33"/>
    </row>
    <row r="11" spans="1:43" x14ac:dyDescent="0.15">
      <c r="A11" s="48" t="s">
        <v>14</v>
      </c>
      <c r="B11" s="45">
        <v>2</v>
      </c>
      <c r="C11" s="1">
        <v>13</v>
      </c>
      <c r="D11" s="38">
        <v>23</v>
      </c>
      <c r="E11" s="40"/>
      <c r="F11" s="25"/>
      <c r="G11" s="25"/>
      <c r="H11" s="28"/>
      <c r="I11" s="45">
        <v>2</v>
      </c>
      <c r="J11" s="1">
        <v>42</v>
      </c>
      <c r="K11" s="1">
        <v>37</v>
      </c>
      <c r="L11" s="28"/>
      <c r="M11" s="45">
        <v>15</v>
      </c>
      <c r="N11" s="25"/>
      <c r="O11" s="1">
        <v>158</v>
      </c>
      <c r="P11" s="25"/>
      <c r="Q11" s="1">
        <v>135</v>
      </c>
      <c r="R11" s="25"/>
      <c r="S11" s="25"/>
      <c r="T11" s="37"/>
      <c r="AE11" s="33"/>
      <c r="AF11" s="35"/>
      <c r="AG11" s="33"/>
      <c r="AH11" s="32"/>
      <c r="AI11" s="23"/>
      <c r="AJ11" s="23"/>
      <c r="AK11" s="23"/>
      <c r="AL11" s="33"/>
      <c r="AM11" s="33"/>
      <c r="AN11" s="35"/>
      <c r="AO11" s="33"/>
      <c r="AP11" s="35"/>
      <c r="AQ11" s="33"/>
    </row>
    <row r="12" spans="1:43" x14ac:dyDescent="0.15">
      <c r="A12" s="48" t="s">
        <v>15</v>
      </c>
      <c r="B12" s="45">
        <v>5</v>
      </c>
      <c r="C12" s="1">
        <v>13</v>
      </c>
      <c r="D12" s="38">
        <v>13</v>
      </c>
      <c r="E12" s="40"/>
      <c r="F12" s="25"/>
      <c r="G12" s="25"/>
      <c r="H12" s="28"/>
      <c r="I12" s="45">
        <v>1</v>
      </c>
      <c r="J12" s="1">
        <v>35</v>
      </c>
      <c r="K12" s="1">
        <v>36</v>
      </c>
      <c r="L12" s="28"/>
      <c r="M12" s="45">
        <v>15</v>
      </c>
      <c r="N12" s="25"/>
      <c r="O12" s="1">
        <v>188</v>
      </c>
      <c r="P12" s="25"/>
      <c r="Q12" s="1">
        <v>138</v>
      </c>
      <c r="R12" s="25"/>
      <c r="S12" s="25"/>
      <c r="T12" s="37"/>
      <c r="AE12" s="33"/>
      <c r="AF12" s="35"/>
      <c r="AG12" s="33"/>
      <c r="AH12" s="32"/>
      <c r="AI12" s="23"/>
      <c r="AJ12" s="23"/>
      <c r="AK12" s="23"/>
      <c r="AL12" s="33"/>
      <c r="AM12" s="33"/>
      <c r="AN12" s="35"/>
      <c r="AO12" s="33"/>
      <c r="AP12" s="35"/>
      <c r="AQ12" s="33"/>
    </row>
    <row r="13" spans="1:43" x14ac:dyDescent="0.15">
      <c r="A13" s="48" t="s">
        <v>16</v>
      </c>
      <c r="B13" s="45">
        <v>2</v>
      </c>
      <c r="C13" s="1">
        <v>7</v>
      </c>
      <c r="D13" s="38">
        <v>16</v>
      </c>
      <c r="E13" s="40"/>
      <c r="F13" s="25"/>
      <c r="G13" s="25"/>
      <c r="H13" s="28"/>
      <c r="I13" s="44"/>
      <c r="J13" s="1">
        <v>39</v>
      </c>
      <c r="K13" s="1">
        <v>34</v>
      </c>
      <c r="L13" s="28"/>
      <c r="M13" s="45">
        <v>21</v>
      </c>
      <c r="N13" s="25"/>
      <c r="O13" s="1">
        <v>163</v>
      </c>
      <c r="P13" s="25"/>
      <c r="Q13" s="1">
        <v>127</v>
      </c>
      <c r="R13" s="25"/>
      <c r="S13" s="25"/>
      <c r="T13" s="37"/>
      <c r="AE13" s="33"/>
      <c r="AF13" s="35"/>
      <c r="AG13" s="33"/>
      <c r="AH13" s="32"/>
      <c r="AI13" s="23"/>
      <c r="AJ13" s="23"/>
      <c r="AK13" s="23"/>
      <c r="AL13" s="33"/>
      <c r="AM13" s="33"/>
      <c r="AN13" s="35"/>
      <c r="AO13" s="33"/>
      <c r="AP13" s="35"/>
      <c r="AQ13" s="33"/>
    </row>
    <row r="14" spans="1:43" x14ac:dyDescent="0.15">
      <c r="A14" s="48" t="s">
        <v>17</v>
      </c>
      <c r="B14" s="44"/>
      <c r="C14" s="1">
        <v>19</v>
      </c>
      <c r="D14" s="38">
        <v>20</v>
      </c>
      <c r="E14" s="40"/>
      <c r="F14" s="25"/>
      <c r="G14" s="25"/>
      <c r="H14" s="28"/>
      <c r="I14" s="45">
        <v>3</v>
      </c>
      <c r="J14" s="1">
        <v>45</v>
      </c>
      <c r="K14" s="1">
        <v>37</v>
      </c>
      <c r="L14" s="28"/>
      <c r="M14" s="45">
        <v>15</v>
      </c>
      <c r="N14" s="25"/>
      <c r="O14" s="1">
        <v>161</v>
      </c>
      <c r="P14" s="25"/>
      <c r="Q14" s="1">
        <v>143</v>
      </c>
      <c r="R14" s="25"/>
      <c r="S14" s="25"/>
      <c r="T14" s="37"/>
      <c r="AE14" s="33"/>
      <c r="AF14" s="35"/>
      <c r="AG14" s="33"/>
      <c r="AH14" s="32"/>
      <c r="AI14" s="23"/>
      <c r="AJ14" s="23"/>
      <c r="AK14" s="23"/>
      <c r="AL14" s="33"/>
      <c r="AM14" s="33"/>
      <c r="AN14" s="35"/>
      <c r="AO14" s="33"/>
      <c r="AP14" s="35"/>
      <c r="AQ14" s="33"/>
    </row>
    <row r="15" spans="1:43" x14ac:dyDescent="0.15">
      <c r="A15" s="48" t="s">
        <v>18</v>
      </c>
      <c r="B15" s="44"/>
      <c r="C15" s="1">
        <v>16</v>
      </c>
      <c r="D15" s="38">
        <v>18</v>
      </c>
      <c r="E15" s="40"/>
      <c r="F15" s="25"/>
      <c r="G15" s="25"/>
      <c r="H15" s="28"/>
      <c r="I15" s="45">
        <v>3</v>
      </c>
      <c r="J15" s="1">
        <v>42</v>
      </c>
      <c r="K15" s="1">
        <v>40</v>
      </c>
      <c r="L15" s="28"/>
      <c r="M15" s="45">
        <v>23</v>
      </c>
      <c r="N15" s="1">
        <v>1</v>
      </c>
      <c r="O15" s="1">
        <v>141</v>
      </c>
      <c r="P15" s="1">
        <v>5</v>
      </c>
      <c r="Q15" s="1">
        <v>162</v>
      </c>
      <c r="R15" s="1">
        <v>8</v>
      </c>
      <c r="S15" s="25"/>
      <c r="T15" s="37"/>
      <c r="AE15" s="35"/>
      <c r="AF15" s="35"/>
      <c r="AG15" s="35"/>
      <c r="AH15" s="32"/>
      <c r="AI15" s="32"/>
      <c r="AJ15" s="23"/>
      <c r="AK15" s="23"/>
      <c r="AL15" s="33"/>
      <c r="AM15" s="33"/>
      <c r="AN15" s="35"/>
      <c r="AO15" s="35"/>
      <c r="AP15" s="35"/>
      <c r="AQ15" s="35"/>
    </row>
    <row r="16" spans="1:43" x14ac:dyDescent="0.15">
      <c r="A16" s="48" t="s">
        <v>19</v>
      </c>
      <c r="B16" s="45">
        <v>2</v>
      </c>
      <c r="C16" s="1">
        <v>22</v>
      </c>
      <c r="D16" s="38">
        <v>19</v>
      </c>
      <c r="E16" s="40"/>
      <c r="F16" s="25"/>
      <c r="G16" s="25"/>
      <c r="H16" s="28"/>
      <c r="I16" s="45">
        <v>4</v>
      </c>
      <c r="J16" s="1">
        <v>39</v>
      </c>
      <c r="K16" s="1">
        <v>59</v>
      </c>
      <c r="L16" s="28"/>
      <c r="M16" s="45">
        <v>24</v>
      </c>
      <c r="N16" s="1">
        <v>3</v>
      </c>
      <c r="O16" s="1">
        <v>193</v>
      </c>
      <c r="P16" s="1">
        <v>7</v>
      </c>
      <c r="Q16" s="1">
        <v>175</v>
      </c>
      <c r="R16" s="1">
        <v>9</v>
      </c>
      <c r="S16" s="25"/>
      <c r="T16" s="37"/>
      <c r="AE16" s="35"/>
      <c r="AF16" s="35"/>
      <c r="AG16" s="35"/>
      <c r="AH16" s="32"/>
      <c r="AI16" s="32"/>
      <c r="AJ16" s="23"/>
      <c r="AK16" s="23"/>
      <c r="AL16" s="33"/>
      <c r="AM16" s="33"/>
      <c r="AN16" s="35"/>
      <c r="AO16" s="35"/>
      <c r="AP16" s="35"/>
      <c r="AQ16" s="35"/>
    </row>
    <row r="17" spans="1:81" x14ac:dyDescent="0.15">
      <c r="A17" s="48" t="s">
        <v>20</v>
      </c>
      <c r="B17" s="44"/>
      <c r="C17" s="1">
        <v>18</v>
      </c>
      <c r="D17" s="38">
        <v>21</v>
      </c>
      <c r="E17" s="40"/>
      <c r="F17" s="25"/>
      <c r="G17" s="25"/>
      <c r="H17" s="28"/>
      <c r="I17" s="45">
        <v>6</v>
      </c>
      <c r="J17" s="1">
        <v>33</v>
      </c>
      <c r="K17" s="1">
        <v>42</v>
      </c>
      <c r="L17" s="28"/>
      <c r="M17" s="45">
        <v>22</v>
      </c>
      <c r="N17" s="25"/>
      <c r="O17" s="1">
        <v>152</v>
      </c>
      <c r="P17" s="1">
        <v>6</v>
      </c>
      <c r="Q17" s="1">
        <v>204</v>
      </c>
      <c r="R17" s="1">
        <v>15</v>
      </c>
      <c r="S17" s="25"/>
      <c r="T17" s="37"/>
      <c r="AE17" s="33"/>
      <c r="AF17" s="35"/>
      <c r="AG17" s="35"/>
      <c r="AH17" s="32"/>
      <c r="AI17" s="32"/>
      <c r="AJ17" s="23"/>
      <c r="AK17" s="23"/>
      <c r="AL17" s="33"/>
      <c r="AM17" s="33"/>
      <c r="AN17" s="35"/>
      <c r="AO17" s="35"/>
      <c r="AP17" s="35"/>
      <c r="AQ17" s="35"/>
    </row>
    <row r="18" spans="1:81" x14ac:dyDescent="0.15">
      <c r="A18" s="48" t="s">
        <v>21</v>
      </c>
      <c r="B18" s="45">
        <v>3</v>
      </c>
      <c r="C18" s="1">
        <v>12</v>
      </c>
      <c r="D18" s="38">
        <v>13</v>
      </c>
      <c r="E18" s="40"/>
      <c r="F18" s="25"/>
      <c r="G18" s="25"/>
      <c r="H18" s="28"/>
      <c r="I18" s="45">
        <v>5</v>
      </c>
      <c r="J18" s="1">
        <v>28</v>
      </c>
      <c r="K18" s="1">
        <v>47</v>
      </c>
      <c r="L18" s="28"/>
      <c r="M18" s="45">
        <v>22</v>
      </c>
      <c r="N18" s="1">
        <v>1</v>
      </c>
      <c r="O18" s="1">
        <v>173</v>
      </c>
      <c r="P18" s="1">
        <v>8</v>
      </c>
      <c r="Q18" s="1">
        <v>207</v>
      </c>
      <c r="R18" s="1">
        <v>13</v>
      </c>
      <c r="S18" s="25"/>
      <c r="T18" s="37"/>
      <c r="AE18" s="35"/>
      <c r="AF18" s="35"/>
      <c r="AG18" s="35"/>
      <c r="AH18" s="32"/>
      <c r="AI18" s="32"/>
      <c r="AJ18" s="23"/>
      <c r="AK18" s="23"/>
      <c r="AL18" s="33"/>
      <c r="AM18" s="33"/>
      <c r="AN18" s="35"/>
      <c r="AO18" s="35"/>
      <c r="AP18" s="35"/>
      <c r="AQ18" s="35"/>
    </row>
    <row r="19" spans="1:81" x14ac:dyDescent="0.15">
      <c r="A19" s="48" t="s">
        <v>22</v>
      </c>
      <c r="B19" s="45">
        <v>1</v>
      </c>
      <c r="C19" s="1">
        <v>16</v>
      </c>
      <c r="D19" s="38">
        <v>17</v>
      </c>
      <c r="E19" s="40"/>
      <c r="F19" s="25"/>
      <c r="G19" s="25"/>
      <c r="H19" s="28"/>
      <c r="I19" s="45">
        <v>4</v>
      </c>
      <c r="J19" s="1">
        <v>42</v>
      </c>
      <c r="K19" s="1">
        <v>50</v>
      </c>
      <c r="L19" s="28"/>
      <c r="M19" s="45">
        <v>39</v>
      </c>
      <c r="N19" s="1">
        <v>1</v>
      </c>
      <c r="O19" s="1">
        <v>174</v>
      </c>
      <c r="P19" s="1">
        <v>4</v>
      </c>
      <c r="Q19" s="1">
        <v>208</v>
      </c>
      <c r="R19" s="1">
        <v>19</v>
      </c>
      <c r="S19" s="25"/>
      <c r="T19" s="37"/>
      <c r="AE19" s="35"/>
      <c r="AF19" s="35"/>
      <c r="AG19" s="35"/>
      <c r="AH19" s="32"/>
      <c r="AI19" s="32"/>
      <c r="AJ19" s="23"/>
      <c r="AK19" s="23"/>
      <c r="AL19" s="33"/>
      <c r="AM19" s="33"/>
      <c r="AN19" s="35"/>
      <c r="AO19" s="35"/>
      <c r="AP19" s="35"/>
      <c r="AQ19" s="35"/>
    </row>
    <row r="20" spans="1:81" x14ac:dyDescent="0.15">
      <c r="A20" s="48" t="s">
        <v>23</v>
      </c>
      <c r="B20" s="45">
        <v>3</v>
      </c>
      <c r="C20" s="1">
        <v>12</v>
      </c>
      <c r="D20" s="38">
        <v>23</v>
      </c>
      <c r="E20" s="40"/>
      <c r="F20" s="25"/>
      <c r="G20" s="25"/>
      <c r="H20" s="28"/>
      <c r="I20" s="45">
        <v>4</v>
      </c>
      <c r="J20" s="1">
        <v>54</v>
      </c>
      <c r="K20" s="1">
        <v>56</v>
      </c>
      <c r="L20" s="28"/>
      <c r="M20" s="45">
        <v>27</v>
      </c>
      <c r="N20" s="1">
        <v>2</v>
      </c>
      <c r="O20" s="1">
        <v>186</v>
      </c>
      <c r="P20" s="1">
        <v>7</v>
      </c>
      <c r="Q20" s="1">
        <v>223</v>
      </c>
      <c r="R20" s="1">
        <v>12</v>
      </c>
      <c r="S20" s="25"/>
      <c r="T20" s="37"/>
      <c r="AE20" s="35"/>
      <c r="AF20" s="35"/>
      <c r="AG20" s="35"/>
      <c r="AH20" s="32"/>
      <c r="AI20" s="32"/>
      <c r="AJ20" s="23"/>
      <c r="AK20" s="23"/>
      <c r="AL20" s="33"/>
      <c r="AM20" s="33"/>
      <c r="AN20" s="35"/>
      <c r="AO20" s="35"/>
      <c r="AP20" s="35"/>
      <c r="AQ20" s="35"/>
    </row>
    <row r="21" spans="1:81" x14ac:dyDescent="0.15">
      <c r="A21" s="48" t="s">
        <v>24</v>
      </c>
      <c r="B21" s="45">
        <v>4</v>
      </c>
      <c r="C21" s="1">
        <v>21</v>
      </c>
      <c r="D21" s="38">
        <v>24</v>
      </c>
      <c r="E21" s="40"/>
      <c r="F21" s="25"/>
      <c r="G21" s="25"/>
      <c r="H21" s="28"/>
      <c r="I21" s="45">
        <v>3</v>
      </c>
      <c r="J21" s="1">
        <v>43</v>
      </c>
      <c r="K21" s="1">
        <v>63</v>
      </c>
      <c r="L21" s="28"/>
      <c r="M21" s="45">
        <v>26</v>
      </c>
      <c r="N21" s="1">
        <v>1</v>
      </c>
      <c r="O21" s="1">
        <v>175</v>
      </c>
      <c r="P21" s="1">
        <v>8</v>
      </c>
      <c r="Q21" s="1">
        <v>269</v>
      </c>
      <c r="R21" s="1">
        <v>15</v>
      </c>
      <c r="S21" s="25"/>
      <c r="T21" s="37"/>
      <c r="AE21" s="35"/>
      <c r="AF21" s="35"/>
      <c r="AG21" s="35"/>
      <c r="AH21" s="32"/>
      <c r="AI21" s="32"/>
      <c r="AJ21" s="23"/>
      <c r="AK21" s="23"/>
      <c r="AL21" s="33"/>
      <c r="AM21" s="33"/>
      <c r="AN21" s="35"/>
      <c r="AO21" s="35"/>
      <c r="AP21" s="35"/>
      <c r="AQ21" s="35"/>
    </row>
    <row r="22" spans="1:81" x14ac:dyDescent="0.15">
      <c r="A22" s="48" t="s">
        <v>25</v>
      </c>
      <c r="B22" s="45">
        <v>1</v>
      </c>
      <c r="C22" s="1">
        <v>14</v>
      </c>
      <c r="D22" s="38">
        <v>18</v>
      </c>
      <c r="E22" s="40"/>
      <c r="F22" s="1">
        <v>1</v>
      </c>
      <c r="G22" s="1">
        <v>4</v>
      </c>
      <c r="H22" s="28"/>
      <c r="I22" s="45">
        <v>6</v>
      </c>
      <c r="J22" s="1">
        <v>31</v>
      </c>
      <c r="K22" s="1">
        <v>57</v>
      </c>
      <c r="L22" s="28"/>
      <c r="M22" s="45">
        <v>25</v>
      </c>
      <c r="N22" s="25"/>
      <c r="O22" s="1">
        <v>155</v>
      </c>
      <c r="P22" s="1">
        <v>6</v>
      </c>
      <c r="Q22" s="1">
        <v>270</v>
      </c>
      <c r="R22" s="1">
        <v>17</v>
      </c>
      <c r="S22" s="25"/>
      <c r="T22" s="37"/>
      <c r="AE22" s="33"/>
      <c r="AF22" s="35"/>
      <c r="AG22" s="35"/>
      <c r="AH22" s="32"/>
      <c r="AI22" s="32"/>
      <c r="AJ22" s="23"/>
      <c r="AK22" s="23"/>
      <c r="AL22" s="33"/>
      <c r="AM22" s="33"/>
      <c r="AN22" s="35"/>
      <c r="AO22" s="35"/>
      <c r="AP22" s="35"/>
      <c r="AQ22" s="35"/>
    </row>
    <row r="23" spans="1:81" x14ac:dyDescent="0.15">
      <c r="A23" s="48" t="s">
        <v>26</v>
      </c>
      <c r="B23" s="45">
        <v>1</v>
      </c>
      <c r="C23" s="1">
        <v>9</v>
      </c>
      <c r="D23" s="38">
        <v>15</v>
      </c>
      <c r="E23" s="41">
        <v>2</v>
      </c>
      <c r="F23" s="1">
        <v>2</v>
      </c>
      <c r="G23" s="1">
        <v>11</v>
      </c>
      <c r="H23" s="28"/>
      <c r="I23" s="45">
        <v>9</v>
      </c>
      <c r="J23" s="1">
        <v>38</v>
      </c>
      <c r="K23" s="1">
        <v>68</v>
      </c>
      <c r="L23" s="28"/>
      <c r="M23" s="45">
        <v>38</v>
      </c>
      <c r="N23" s="25"/>
      <c r="O23" s="1">
        <v>159</v>
      </c>
      <c r="P23" s="1">
        <v>12</v>
      </c>
      <c r="Q23" s="1">
        <v>268</v>
      </c>
      <c r="R23" s="1">
        <v>16</v>
      </c>
      <c r="S23" s="25"/>
      <c r="T23" s="37"/>
      <c r="AE23" s="33"/>
      <c r="AF23" s="35"/>
      <c r="AG23" s="35"/>
      <c r="AH23" s="32"/>
      <c r="AI23" s="32"/>
      <c r="AJ23" s="23"/>
      <c r="AK23" s="23"/>
      <c r="AL23" s="33"/>
      <c r="AM23" s="33"/>
      <c r="AN23" s="35"/>
      <c r="AO23" s="35"/>
      <c r="AP23" s="35"/>
      <c r="AQ23" s="35"/>
    </row>
    <row r="24" spans="1:81" x14ac:dyDescent="0.15">
      <c r="A24" s="48" t="s">
        <v>27</v>
      </c>
      <c r="B24" s="44"/>
      <c r="C24" s="25"/>
      <c r="D24" s="37"/>
      <c r="E24" s="41">
        <v>4</v>
      </c>
      <c r="F24" s="1">
        <v>18</v>
      </c>
      <c r="G24" s="1">
        <v>34</v>
      </c>
      <c r="H24" s="28"/>
      <c r="I24" s="45">
        <v>3</v>
      </c>
      <c r="J24" s="1">
        <v>32</v>
      </c>
      <c r="K24" s="1">
        <v>58</v>
      </c>
      <c r="L24" s="28"/>
      <c r="M24" s="45">
        <v>37</v>
      </c>
      <c r="N24" s="1">
        <v>4</v>
      </c>
      <c r="O24" s="1">
        <v>152</v>
      </c>
      <c r="P24" s="1">
        <v>6</v>
      </c>
      <c r="Q24" s="1">
        <v>294</v>
      </c>
      <c r="R24" s="1">
        <v>16</v>
      </c>
      <c r="S24" s="25"/>
      <c r="T24" s="37"/>
      <c r="AE24" s="35"/>
      <c r="AF24" s="35"/>
      <c r="AG24" s="35"/>
      <c r="AH24" s="32"/>
      <c r="AI24" s="32"/>
      <c r="AJ24" s="23"/>
      <c r="AK24" s="23"/>
      <c r="AL24" s="33"/>
      <c r="AM24" s="33"/>
      <c r="AN24" s="35"/>
      <c r="AO24" s="35"/>
      <c r="AP24" s="35"/>
      <c r="AQ24" s="35"/>
    </row>
    <row r="25" spans="1:81" x14ac:dyDescent="0.15">
      <c r="A25" s="48" t="s">
        <v>28</v>
      </c>
      <c r="B25" s="44"/>
      <c r="C25" s="25"/>
      <c r="D25" s="37"/>
      <c r="E25" s="41">
        <v>3</v>
      </c>
      <c r="F25" s="1">
        <v>19</v>
      </c>
      <c r="G25" s="1">
        <v>39</v>
      </c>
      <c r="H25" s="29">
        <v>2</v>
      </c>
      <c r="I25" s="45">
        <v>4</v>
      </c>
      <c r="J25" s="1">
        <v>46</v>
      </c>
      <c r="K25" s="1">
        <v>57</v>
      </c>
      <c r="L25" s="29">
        <v>1</v>
      </c>
      <c r="M25" s="45">
        <v>32</v>
      </c>
      <c r="N25" s="25"/>
      <c r="O25" s="1">
        <v>156</v>
      </c>
      <c r="P25" s="1">
        <v>10</v>
      </c>
      <c r="Q25" s="1">
        <v>304</v>
      </c>
      <c r="R25" s="1">
        <v>27</v>
      </c>
      <c r="S25" s="1">
        <v>9</v>
      </c>
      <c r="T25" s="38">
        <v>1</v>
      </c>
      <c r="AE25" s="33"/>
      <c r="AF25" s="35"/>
      <c r="AG25" s="35"/>
      <c r="AH25" s="32"/>
      <c r="AI25" s="32"/>
      <c r="AJ25" s="32"/>
      <c r="AK25" s="32"/>
      <c r="AL25" s="33"/>
      <c r="AM25" s="33"/>
      <c r="AN25" s="35"/>
      <c r="AO25" s="35"/>
      <c r="AP25" s="35"/>
      <c r="AQ25" s="35"/>
    </row>
    <row r="26" spans="1:81" x14ac:dyDescent="0.15">
      <c r="A26" s="48" t="s">
        <v>29</v>
      </c>
      <c r="B26" s="44"/>
      <c r="C26" s="25"/>
      <c r="D26" s="37"/>
      <c r="E26" s="41">
        <v>1</v>
      </c>
      <c r="F26" s="1">
        <v>23</v>
      </c>
      <c r="G26" s="1">
        <v>51</v>
      </c>
      <c r="H26" s="28"/>
      <c r="I26" s="45">
        <v>4</v>
      </c>
      <c r="J26" s="1">
        <v>36</v>
      </c>
      <c r="K26" s="1">
        <v>71</v>
      </c>
      <c r="L26" s="29">
        <v>2</v>
      </c>
      <c r="M26" s="45">
        <v>26</v>
      </c>
      <c r="N26" s="1">
        <v>2</v>
      </c>
      <c r="O26" s="1">
        <v>153</v>
      </c>
      <c r="P26" s="1">
        <v>6</v>
      </c>
      <c r="Q26" s="1">
        <v>341</v>
      </c>
      <c r="R26" s="1">
        <v>28</v>
      </c>
      <c r="S26" s="1">
        <v>6</v>
      </c>
      <c r="T26" s="37"/>
      <c r="AE26" s="35"/>
      <c r="AF26" s="35"/>
      <c r="AG26" s="35"/>
      <c r="AH26" s="32"/>
      <c r="AI26" s="32"/>
      <c r="AJ26" s="32"/>
      <c r="AK26" s="23"/>
      <c r="AL26" s="33"/>
      <c r="AM26" s="33"/>
      <c r="AN26" s="35"/>
      <c r="AO26" s="35"/>
      <c r="AP26" s="35"/>
      <c r="AQ26" s="35"/>
    </row>
    <row r="27" spans="1:81" x14ac:dyDescent="0.15">
      <c r="A27" s="49" t="s">
        <v>39</v>
      </c>
      <c r="B27" s="44"/>
      <c r="C27" s="25"/>
      <c r="D27" s="37"/>
      <c r="E27" s="41">
        <v>3</v>
      </c>
      <c r="F27" s="1">
        <v>15</v>
      </c>
      <c r="G27" s="1">
        <v>44</v>
      </c>
      <c r="H27" s="28"/>
      <c r="I27" s="45">
        <v>5</v>
      </c>
      <c r="J27" s="1">
        <v>51</v>
      </c>
      <c r="K27" s="1">
        <v>79</v>
      </c>
      <c r="L27" s="29">
        <v>3</v>
      </c>
      <c r="M27" s="45">
        <v>29</v>
      </c>
      <c r="N27" s="1">
        <v>1</v>
      </c>
      <c r="O27" s="1">
        <v>164</v>
      </c>
      <c r="P27" s="1">
        <v>5</v>
      </c>
      <c r="Q27" s="1">
        <v>470</v>
      </c>
      <c r="R27" s="1">
        <v>23</v>
      </c>
      <c r="S27" s="1">
        <v>14</v>
      </c>
      <c r="T27" s="37"/>
      <c r="AE27" s="35"/>
      <c r="AF27" s="35"/>
      <c r="AG27" s="35"/>
      <c r="AH27" s="32"/>
      <c r="AI27" s="32"/>
      <c r="AJ27" s="32"/>
      <c r="AK27" s="23"/>
      <c r="AL27" s="33"/>
      <c r="AM27" s="33"/>
      <c r="AN27" s="35"/>
      <c r="AO27" s="35"/>
      <c r="AP27" s="35"/>
      <c r="AQ27" s="35"/>
    </row>
    <row r="28" spans="1:81" s="10" customFormat="1" x14ac:dyDescent="0.15">
      <c r="A28" s="50">
        <v>2014</v>
      </c>
      <c r="B28" s="44"/>
      <c r="C28" s="25"/>
      <c r="D28" s="37"/>
      <c r="E28" s="41">
        <v>3</v>
      </c>
      <c r="F28" s="1">
        <v>21</v>
      </c>
      <c r="G28" s="1">
        <v>50</v>
      </c>
      <c r="H28" s="29">
        <v>2</v>
      </c>
      <c r="I28" s="45">
        <v>4</v>
      </c>
      <c r="J28" s="1">
        <v>24</v>
      </c>
      <c r="K28" s="1">
        <v>78</v>
      </c>
      <c r="L28" s="29">
        <v>1</v>
      </c>
      <c r="M28" s="45">
        <v>30</v>
      </c>
      <c r="N28" s="1">
        <v>1</v>
      </c>
      <c r="O28" s="1">
        <v>212</v>
      </c>
      <c r="P28" s="1">
        <v>7</v>
      </c>
      <c r="Q28" s="1">
        <v>500</v>
      </c>
      <c r="R28" s="1">
        <v>42</v>
      </c>
      <c r="S28" s="1">
        <v>5</v>
      </c>
      <c r="T28" s="29">
        <v>1</v>
      </c>
      <c r="U28" s="46"/>
      <c r="V28" s="23"/>
      <c r="W28" s="23"/>
      <c r="X28" s="23"/>
      <c r="Y28" s="23"/>
      <c r="Z28" s="23"/>
      <c r="AA28" s="23"/>
      <c r="AB28" s="23"/>
      <c r="AC28" s="23"/>
      <c r="AD28" s="23"/>
      <c r="AE28" s="35"/>
      <c r="AF28" s="35"/>
      <c r="AG28" s="35"/>
      <c r="AH28" s="32"/>
      <c r="AI28" s="32"/>
      <c r="AJ28" s="32"/>
      <c r="AK28" s="32"/>
      <c r="AL28" s="33"/>
      <c r="AM28" s="33"/>
      <c r="AN28" s="35"/>
      <c r="AO28" s="35"/>
      <c r="AP28" s="35"/>
      <c r="AQ28" s="35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s="23" customFormat="1" x14ac:dyDescent="0.15">
      <c r="A29" s="50">
        <v>2015</v>
      </c>
      <c r="B29" s="56"/>
      <c r="C29" s="16"/>
      <c r="D29" s="57"/>
      <c r="E29" s="58">
        <v>5</v>
      </c>
      <c r="F29" s="17">
        <v>19</v>
      </c>
      <c r="G29" s="17">
        <v>45</v>
      </c>
      <c r="H29" s="59">
        <v>2</v>
      </c>
      <c r="I29" s="60">
        <v>3</v>
      </c>
      <c r="J29" s="17">
        <v>37</v>
      </c>
      <c r="K29" s="17">
        <v>106</v>
      </c>
      <c r="L29" s="59">
        <v>1</v>
      </c>
      <c r="M29" s="60">
        <v>14</v>
      </c>
      <c r="N29" s="17">
        <v>1</v>
      </c>
      <c r="O29" s="17">
        <v>191</v>
      </c>
      <c r="P29" s="17">
        <v>4</v>
      </c>
      <c r="Q29" s="17">
        <v>606</v>
      </c>
      <c r="R29" s="17">
        <v>48</v>
      </c>
      <c r="S29" s="17">
        <v>10</v>
      </c>
      <c r="T29" s="59">
        <v>2</v>
      </c>
      <c r="U29" s="46"/>
      <c r="AE29" s="35"/>
      <c r="AF29" s="35"/>
      <c r="AG29" s="35"/>
      <c r="AH29" s="32"/>
      <c r="AI29" s="32"/>
      <c r="AJ29" s="32"/>
      <c r="AK29" s="32"/>
      <c r="AL29" s="33"/>
      <c r="AM29" s="33"/>
      <c r="AN29" s="35"/>
      <c r="AO29" s="35"/>
      <c r="AP29" s="35"/>
      <c r="AQ29" s="35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s="23" customFormat="1" x14ac:dyDescent="0.15">
      <c r="A30" s="61">
        <v>2016</v>
      </c>
      <c r="B30" s="30"/>
      <c r="C30" s="30"/>
      <c r="D30" s="30"/>
      <c r="E30" s="31">
        <v>1</v>
      </c>
      <c r="F30" s="31">
        <v>26</v>
      </c>
      <c r="G30" s="31">
        <v>48</v>
      </c>
      <c r="H30" s="31">
        <v>1</v>
      </c>
      <c r="I30" s="31">
        <v>10</v>
      </c>
      <c r="J30" s="31">
        <v>34</v>
      </c>
      <c r="K30" s="31">
        <v>107</v>
      </c>
      <c r="L30" s="31">
        <v>1</v>
      </c>
      <c r="M30" s="31">
        <v>28</v>
      </c>
      <c r="N30" s="31"/>
      <c r="O30" s="31">
        <v>251</v>
      </c>
      <c r="P30" s="31"/>
      <c r="Q30" s="31">
        <v>714</v>
      </c>
      <c r="R30" s="31"/>
      <c r="S30" s="31">
        <v>12</v>
      </c>
      <c r="T30" s="31"/>
      <c r="AE30" s="35"/>
      <c r="AF30" s="35"/>
      <c r="AG30" s="35"/>
      <c r="AH30" s="32"/>
      <c r="AI30" s="32"/>
      <c r="AJ30" s="32"/>
      <c r="AK30" s="32"/>
      <c r="AL30" s="33"/>
      <c r="AM30" s="33"/>
      <c r="AN30" s="35"/>
      <c r="AO30" s="35"/>
      <c r="AP30" s="35"/>
      <c r="AQ30" s="35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s="23" customFormat="1" x14ac:dyDescent="0.15">
      <c r="A31" s="61">
        <v>2017</v>
      </c>
      <c r="B31" s="30"/>
      <c r="C31" s="30"/>
      <c r="D31" s="30"/>
      <c r="E31" s="31">
        <v>1</v>
      </c>
      <c r="F31" s="31">
        <v>19</v>
      </c>
      <c r="G31" s="31">
        <v>62</v>
      </c>
      <c r="H31" s="31">
        <v>1</v>
      </c>
      <c r="I31" s="31">
        <v>3</v>
      </c>
      <c r="J31" s="31">
        <v>40</v>
      </c>
      <c r="K31" s="31">
        <v>100</v>
      </c>
      <c r="L31" s="31">
        <v>3</v>
      </c>
      <c r="M31" s="31">
        <v>22</v>
      </c>
      <c r="N31" s="31"/>
      <c r="O31" s="31">
        <v>263</v>
      </c>
      <c r="P31" s="31"/>
      <c r="Q31" s="31">
        <v>800</v>
      </c>
      <c r="R31" s="31"/>
      <c r="S31" s="31">
        <v>5</v>
      </c>
      <c r="T31" s="31"/>
      <c r="AE31" s="35"/>
      <c r="AF31" s="35"/>
      <c r="AG31" s="35"/>
      <c r="AH31" s="32"/>
      <c r="AI31" s="32"/>
      <c r="AJ31" s="32"/>
      <c r="AK31" s="32"/>
      <c r="AL31" s="33"/>
      <c r="AM31" s="33"/>
      <c r="AN31" s="35"/>
      <c r="AO31" s="35"/>
      <c r="AP31" s="35"/>
      <c r="AQ31" s="35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s="23" customFormat="1" x14ac:dyDescent="0.15">
      <c r="A32" s="63">
        <v>2018</v>
      </c>
      <c r="E32" s="32">
        <v>2</v>
      </c>
      <c r="F32" s="32">
        <v>14</v>
      </c>
      <c r="G32" s="32">
        <v>56</v>
      </c>
      <c r="H32" s="32">
        <v>2</v>
      </c>
      <c r="I32" s="32">
        <v>1</v>
      </c>
      <c r="J32" s="32">
        <v>44</v>
      </c>
      <c r="K32" s="32">
        <v>128</v>
      </c>
      <c r="L32" s="32">
        <v>1</v>
      </c>
      <c r="M32" s="32">
        <v>22</v>
      </c>
      <c r="N32" s="32"/>
      <c r="O32" s="32">
        <v>253</v>
      </c>
      <c r="P32" s="32"/>
      <c r="Q32" s="32">
        <v>923</v>
      </c>
      <c r="R32" s="32"/>
      <c r="S32" s="32">
        <v>10</v>
      </c>
      <c r="T32" s="32"/>
      <c r="AE32" s="35"/>
      <c r="AF32" s="35"/>
      <c r="AG32" s="35"/>
      <c r="AH32" s="32"/>
      <c r="AI32" s="32"/>
      <c r="AJ32" s="32"/>
      <c r="AK32" s="32"/>
      <c r="AL32" s="62"/>
      <c r="AM32" s="62"/>
      <c r="AN32" s="35"/>
      <c r="AO32" s="35"/>
      <c r="AP32" s="35"/>
      <c r="AQ32" s="35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</row>
    <row r="33" spans="1:10" x14ac:dyDescent="0.15">
      <c r="A33" t="s">
        <v>30</v>
      </c>
    </row>
    <row r="34" spans="1:10" x14ac:dyDescent="0.15">
      <c r="A34" t="s">
        <v>31</v>
      </c>
    </row>
    <row r="35" spans="1:10" x14ac:dyDescent="0.15">
      <c r="A35" t="s">
        <v>40</v>
      </c>
    </row>
    <row r="39" spans="1:10" ht="28" x14ac:dyDescent="0.15">
      <c r="A39" s="2"/>
      <c r="B39" s="3" t="s">
        <v>50</v>
      </c>
      <c r="C39" s="4" t="s">
        <v>32</v>
      </c>
      <c r="D39" s="5" t="s">
        <v>33</v>
      </c>
      <c r="E39" s="6" t="s">
        <v>51</v>
      </c>
      <c r="F39" s="6" t="s">
        <v>34</v>
      </c>
      <c r="G39" s="5" t="s">
        <v>35</v>
      </c>
      <c r="H39" s="6" t="s">
        <v>52</v>
      </c>
      <c r="I39" s="6" t="s">
        <v>36</v>
      </c>
      <c r="J39" s="5" t="s">
        <v>37</v>
      </c>
    </row>
    <row r="40" spans="1:10" x14ac:dyDescent="0.15">
      <c r="A40" s="7" t="s">
        <v>11</v>
      </c>
      <c r="B40" s="8"/>
      <c r="C40" s="9"/>
      <c r="D40" s="10"/>
      <c r="E40" s="10"/>
      <c r="F40" s="10"/>
      <c r="G40" s="10"/>
      <c r="H40" s="10"/>
      <c r="I40" s="10"/>
      <c r="J40" s="10"/>
    </row>
    <row r="41" spans="1:10" x14ac:dyDescent="0.15">
      <c r="A41" s="11">
        <v>1995</v>
      </c>
      <c r="B41" s="1">
        <v>937</v>
      </c>
      <c r="C41" s="14">
        <f t="shared" ref="C41:C64" si="0">SUM(B9:H9)</f>
        <v>28</v>
      </c>
      <c r="D41" s="12">
        <f>C41/B41</f>
        <v>2.9882604055496264E-2</v>
      </c>
      <c r="E41" s="1">
        <v>1233</v>
      </c>
      <c r="F41" s="13">
        <f t="shared" ref="F41:F64" si="1">SUM(I9:L9)</f>
        <v>86</v>
      </c>
      <c r="G41" s="12">
        <f>F41/E41</f>
        <v>6.974858069748581E-2</v>
      </c>
      <c r="H41" s="20">
        <v>3930</v>
      </c>
      <c r="I41" s="13">
        <f t="shared" ref="I41:I64" si="2">SUM(M9:T9)</f>
        <v>307</v>
      </c>
      <c r="J41" s="12">
        <f>I41/H41</f>
        <v>7.8117048346055984E-2</v>
      </c>
    </row>
    <row r="42" spans="1:10" x14ac:dyDescent="0.15">
      <c r="A42" s="11">
        <v>1996</v>
      </c>
      <c r="B42" s="1">
        <v>944</v>
      </c>
      <c r="C42" s="14">
        <f t="shared" si="0"/>
        <v>32</v>
      </c>
      <c r="D42" s="12">
        <f t="shared" ref="D42:D58" si="3">C42/B42</f>
        <v>3.3898305084745763E-2</v>
      </c>
      <c r="E42" s="1">
        <v>1167</v>
      </c>
      <c r="F42" s="13">
        <f t="shared" si="1"/>
        <v>75</v>
      </c>
      <c r="G42" s="12">
        <f t="shared" ref="G42:G58" si="4">F42/E42</f>
        <v>6.4267352185089971E-2</v>
      </c>
      <c r="H42" s="20">
        <v>3815</v>
      </c>
      <c r="I42" s="13">
        <f t="shared" si="2"/>
        <v>347</v>
      </c>
      <c r="J42" s="12">
        <f t="shared" ref="J42:J58" si="5">I42/H42</f>
        <v>9.0956749672346002E-2</v>
      </c>
    </row>
    <row r="43" spans="1:10" x14ac:dyDescent="0.15">
      <c r="A43" s="11">
        <v>1997</v>
      </c>
      <c r="B43" s="1">
        <v>903</v>
      </c>
      <c r="C43" s="14">
        <f t="shared" si="0"/>
        <v>38</v>
      </c>
      <c r="D43" s="12">
        <f t="shared" si="3"/>
        <v>4.2081949058693245E-2</v>
      </c>
      <c r="E43" s="1">
        <v>997</v>
      </c>
      <c r="F43" s="13">
        <f t="shared" si="1"/>
        <v>81</v>
      </c>
      <c r="G43" s="12">
        <f t="shared" si="4"/>
        <v>8.1243731193580748E-2</v>
      </c>
      <c r="H43" s="20">
        <v>3550</v>
      </c>
      <c r="I43" s="13">
        <f t="shared" si="2"/>
        <v>308</v>
      </c>
      <c r="J43" s="12">
        <f t="shared" si="5"/>
        <v>8.6760563380281694E-2</v>
      </c>
    </row>
    <row r="44" spans="1:10" x14ac:dyDescent="0.15">
      <c r="A44" s="11">
        <v>1998</v>
      </c>
      <c r="B44" s="1">
        <v>860</v>
      </c>
      <c r="C44" s="14">
        <f t="shared" si="0"/>
        <v>31</v>
      </c>
      <c r="D44" s="12">
        <f t="shared" si="3"/>
        <v>3.604651162790698E-2</v>
      </c>
      <c r="E44" s="1">
        <v>907</v>
      </c>
      <c r="F44" s="13">
        <f t="shared" si="1"/>
        <v>72</v>
      </c>
      <c r="G44" s="12">
        <f t="shared" si="4"/>
        <v>7.9382579933847855E-2</v>
      </c>
      <c r="H44" s="20">
        <v>3587</v>
      </c>
      <c r="I44" s="13">
        <f t="shared" si="2"/>
        <v>341</v>
      </c>
      <c r="J44" s="12">
        <f t="shared" si="5"/>
        <v>9.5065514357401723E-2</v>
      </c>
    </row>
    <row r="45" spans="1:10" x14ac:dyDescent="0.15">
      <c r="A45" s="11">
        <v>1999</v>
      </c>
      <c r="B45" s="1">
        <v>766</v>
      </c>
      <c r="C45" s="14">
        <f t="shared" si="0"/>
        <v>25</v>
      </c>
      <c r="D45" s="12">
        <f t="shared" si="3"/>
        <v>3.2637075718015669E-2</v>
      </c>
      <c r="E45" s="1">
        <v>914</v>
      </c>
      <c r="F45" s="13">
        <f t="shared" si="1"/>
        <v>73</v>
      </c>
      <c r="G45" s="12">
        <f t="shared" si="4"/>
        <v>7.9868708971553612E-2</v>
      </c>
      <c r="H45" s="20">
        <v>3359</v>
      </c>
      <c r="I45" s="13">
        <f t="shared" si="2"/>
        <v>311</v>
      </c>
      <c r="J45" s="12">
        <f t="shared" si="5"/>
        <v>9.2587079487942842E-2</v>
      </c>
    </row>
    <row r="46" spans="1:10" x14ac:dyDescent="0.15">
      <c r="A46" s="11">
        <v>2000</v>
      </c>
      <c r="B46" s="1">
        <v>736</v>
      </c>
      <c r="C46" s="14">
        <f t="shared" si="0"/>
        <v>39</v>
      </c>
      <c r="D46" s="12">
        <f t="shared" si="3"/>
        <v>5.2989130434782608E-2</v>
      </c>
      <c r="E46" s="1">
        <v>808</v>
      </c>
      <c r="F46" s="13">
        <f t="shared" si="1"/>
        <v>85</v>
      </c>
      <c r="G46" s="12">
        <f t="shared" si="4"/>
        <v>0.10519801980198019</v>
      </c>
      <c r="H46" s="20">
        <v>3543</v>
      </c>
      <c r="I46" s="13">
        <f t="shared" si="2"/>
        <v>319</v>
      </c>
      <c r="J46" s="12">
        <f t="shared" si="5"/>
        <v>9.003669206886819E-2</v>
      </c>
    </row>
    <row r="47" spans="1:10" x14ac:dyDescent="0.15">
      <c r="A47" s="11">
        <v>2001</v>
      </c>
      <c r="B47" s="1">
        <v>699</v>
      </c>
      <c r="C47" s="14">
        <f t="shared" si="0"/>
        <v>34</v>
      </c>
      <c r="D47" s="12">
        <f t="shared" si="3"/>
        <v>4.8640915593705293E-2</v>
      </c>
      <c r="E47" s="1">
        <v>861</v>
      </c>
      <c r="F47" s="13">
        <f t="shared" si="1"/>
        <v>85</v>
      </c>
      <c r="G47" s="12">
        <f t="shared" si="4"/>
        <v>9.8722415795586521E-2</v>
      </c>
      <c r="H47" s="20">
        <v>3904</v>
      </c>
      <c r="I47" s="13">
        <f t="shared" si="2"/>
        <v>340</v>
      </c>
      <c r="J47" s="12">
        <f t="shared" si="5"/>
        <v>8.7090163934426229E-2</v>
      </c>
    </row>
    <row r="48" spans="1:10" x14ac:dyDescent="0.15">
      <c r="A48" s="11">
        <v>2002</v>
      </c>
      <c r="B48" s="1">
        <v>616</v>
      </c>
      <c r="C48" s="14">
        <f t="shared" si="0"/>
        <v>43</v>
      </c>
      <c r="D48" s="12">
        <f t="shared" si="3"/>
        <v>6.9805194805194801E-2</v>
      </c>
      <c r="E48" s="1">
        <v>877</v>
      </c>
      <c r="F48" s="13">
        <f t="shared" si="1"/>
        <v>102</v>
      </c>
      <c r="G48" s="12">
        <f t="shared" si="4"/>
        <v>0.11630558722919042</v>
      </c>
      <c r="H48" s="20">
        <v>4261</v>
      </c>
      <c r="I48" s="13">
        <f t="shared" si="2"/>
        <v>411</v>
      </c>
      <c r="J48" s="12">
        <f t="shared" si="5"/>
        <v>9.6456230931706174E-2</v>
      </c>
    </row>
    <row r="49" spans="1:10" x14ac:dyDescent="0.15">
      <c r="A49" s="11">
        <v>2003</v>
      </c>
      <c r="B49" s="1">
        <v>619</v>
      </c>
      <c r="C49" s="14">
        <f t="shared" si="0"/>
        <v>39</v>
      </c>
      <c r="D49" s="12">
        <f t="shared" si="3"/>
        <v>6.3004846526655903E-2</v>
      </c>
      <c r="E49" s="1">
        <v>908</v>
      </c>
      <c r="F49" s="13">
        <f t="shared" si="1"/>
        <v>81</v>
      </c>
      <c r="G49" s="12">
        <f t="shared" si="4"/>
        <v>8.9207048458149779E-2</v>
      </c>
      <c r="H49" s="20">
        <v>4501</v>
      </c>
      <c r="I49" s="13">
        <f t="shared" si="2"/>
        <v>399</v>
      </c>
      <c r="J49" s="12">
        <f t="shared" si="5"/>
        <v>8.8646967340590979E-2</v>
      </c>
    </row>
    <row r="50" spans="1:10" x14ac:dyDescent="0.15">
      <c r="A50" s="11">
        <v>2004</v>
      </c>
      <c r="B50" s="1">
        <v>591</v>
      </c>
      <c r="C50" s="14">
        <f t="shared" si="0"/>
        <v>28</v>
      </c>
      <c r="D50" s="12">
        <f t="shared" si="3"/>
        <v>4.7377326565143825E-2</v>
      </c>
      <c r="E50" s="1">
        <v>1082</v>
      </c>
      <c r="F50" s="13">
        <f t="shared" si="1"/>
        <v>80</v>
      </c>
      <c r="G50" s="12">
        <f t="shared" si="4"/>
        <v>7.3937153419593352E-2</v>
      </c>
      <c r="H50" s="20">
        <v>4806</v>
      </c>
      <c r="I50" s="13">
        <f t="shared" si="2"/>
        <v>424</v>
      </c>
      <c r="J50" s="12">
        <f t="shared" si="5"/>
        <v>8.8223054515189345E-2</v>
      </c>
    </row>
    <row r="51" spans="1:10" x14ac:dyDescent="0.15">
      <c r="A51" s="11">
        <v>2005</v>
      </c>
      <c r="B51" s="1">
        <v>613</v>
      </c>
      <c r="C51" s="14">
        <f t="shared" si="0"/>
        <v>34</v>
      </c>
      <c r="D51" s="12">
        <f t="shared" si="3"/>
        <v>5.5464926590538338E-2</v>
      </c>
      <c r="E51" s="1">
        <v>1233</v>
      </c>
      <c r="F51" s="13">
        <f t="shared" si="1"/>
        <v>96</v>
      </c>
      <c r="G51" s="12">
        <f t="shared" si="4"/>
        <v>7.785888077858881E-2</v>
      </c>
      <c r="H51" s="20">
        <v>4924</v>
      </c>
      <c r="I51" s="13">
        <f t="shared" si="2"/>
        <v>445</v>
      </c>
      <c r="J51" s="12">
        <f t="shared" si="5"/>
        <v>9.0373679935012191E-2</v>
      </c>
    </row>
    <row r="52" spans="1:10" x14ac:dyDescent="0.15">
      <c r="A52" s="11">
        <v>2006</v>
      </c>
      <c r="B52" s="1">
        <v>669</v>
      </c>
      <c r="C52" s="14">
        <f t="shared" si="0"/>
        <v>38</v>
      </c>
      <c r="D52" s="12">
        <f t="shared" si="3"/>
        <v>5.6801195814648729E-2</v>
      </c>
      <c r="E52" s="1">
        <v>1264</v>
      </c>
      <c r="F52" s="13">
        <f t="shared" si="1"/>
        <v>114</v>
      </c>
      <c r="G52" s="12">
        <f t="shared" si="4"/>
        <v>9.0189873417721514E-2</v>
      </c>
      <c r="H52" s="20">
        <v>5306</v>
      </c>
      <c r="I52" s="13">
        <f t="shared" si="2"/>
        <v>457</v>
      </c>
      <c r="J52" s="12">
        <f t="shared" si="5"/>
        <v>8.6128910667169239E-2</v>
      </c>
    </row>
    <row r="53" spans="1:10" x14ac:dyDescent="0.15">
      <c r="A53" s="11">
        <v>2007</v>
      </c>
      <c r="B53" s="1">
        <v>730</v>
      </c>
      <c r="C53" s="14">
        <f t="shared" si="0"/>
        <v>49</v>
      </c>
      <c r="D53" s="12">
        <f t="shared" si="3"/>
        <v>6.7123287671232879E-2</v>
      </c>
      <c r="E53" s="1">
        <v>1229</v>
      </c>
      <c r="F53" s="13">
        <f t="shared" si="1"/>
        <v>109</v>
      </c>
      <c r="G53" s="12">
        <f t="shared" si="4"/>
        <v>8.8689991863303494E-2</v>
      </c>
      <c r="H53" s="20">
        <v>5665</v>
      </c>
      <c r="I53" s="13">
        <f t="shared" si="2"/>
        <v>494</v>
      </c>
      <c r="J53" s="12">
        <f t="shared" si="5"/>
        <v>8.720211827007944E-2</v>
      </c>
    </row>
    <row r="54" spans="1:10" x14ac:dyDescent="0.15">
      <c r="A54" s="11">
        <v>2008</v>
      </c>
      <c r="B54" s="1">
        <v>807</v>
      </c>
      <c r="C54" s="14">
        <f t="shared" si="0"/>
        <v>38</v>
      </c>
      <c r="D54" s="12">
        <f t="shared" si="3"/>
        <v>4.7087980173482029E-2</v>
      </c>
      <c r="E54" s="1">
        <v>1220</v>
      </c>
      <c r="F54" s="13">
        <f t="shared" si="1"/>
        <v>94</v>
      </c>
      <c r="G54" s="12">
        <f t="shared" si="4"/>
        <v>7.7049180327868852E-2</v>
      </c>
      <c r="H54" s="20">
        <v>5701</v>
      </c>
      <c r="I54" s="13">
        <f t="shared" si="2"/>
        <v>473</v>
      </c>
      <c r="J54" s="12">
        <f t="shared" si="5"/>
        <v>8.2967900368356426E-2</v>
      </c>
    </row>
    <row r="55" spans="1:10" x14ac:dyDescent="0.15">
      <c r="A55" s="11">
        <v>2009</v>
      </c>
      <c r="B55" s="1">
        <v>823</v>
      </c>
      <c r="C55" s="14">
        <f t="shared" si="0"/>
        <v>40</v>
      </c>
      <c r="D55" s="12">
        <f t="shared" si="3"/>
        <v>4.8602673147023087E-2</v>
      </c>
      <c r="E55" s="1">
        <v>1132</v>
      </c>
      <c r="F55" s="13">
        <f t="shared" si="1"/>
        <v>115</v>
      </c>
      <c r="G55" s="12">
        <f t="shared" si="4"/>
        <v>0.10159010600706714</v>
      </c>
      <c r="H55" s="20">
        <v>5705</v>
      </c>
      <c r="I55" s="13">
        <f t="shared" si="2"/>
        <v>493</v>
      </c>
      <c r="J55" s="12">
        <f t="shared" si="5"/>
        <v>8.6415425065731813E-2</v>
      </c>
    </row>
    <row r="56" spans="1:10" x14ac:dyDescent="0.15">
      <c r="A56" s="11">
        <v>2010</v>
      </c>
      <c r="B56" s="1">
        <v>854</v>
      </c>
      <c r="C56" s="14">
        <f t="shared" si="0"/>
        <v>56</v>
      </c>
      <c r="D56" s="12">
        <f t="shared" si="3"/>
        <v>6.5573770491803282E-2</v>
      </c>
      <c r="E56" s="1">
        <v>1286</v>
      </c>
      <c r="F56" s="13">
        <f t="shared" si="1"/>
        <v>93</v>
      </c>
      <c r="G56" s="12">
        <f t="shared" si="4"/>
        <v>7.2317262830482121E-2</v>
      </c>
      <c r="H56" s="20">
        <v>5893</v>
      </c>
      <c r="I56" s="13">
        <f t="shared" si="2"/>
        <v>509</v>
      </c>
      <c r="J56" s="12">
        <f t="shared" si="5"/>
        <v>8.6373663668759551E-2</v>
      </c>
    </row>
    <row r="57" spans="1:10" x14ac:dyDescent="0.15">
      <c r="A57" s="11">
        <v>2011</v>
      </c>
      <c r="B57" s="1">
        <v>981</v>
      </c>
      <c r="C57" s="14">
        <f t="shared" si="0"/>
        <v>63</v>
      </c>
      <c r="D57" s="12">
        <f t="shared" si="3"/>
        <v>6.4220183486238536E-2</v>
      </c>
      <c r="E57" s="1">
        <v>1282</v>
      </c>
      <c r="F57" s="13">
        <f t="shared" si="1"/>
        <v>108</v>
      </c>
      <c r="G57" s="12">
        <f t="shared" si="4"/>
        <v>8.4243369734789394E-2</v>
      </c>
      <c r="H57" s="20">
        <v>6074</v>
      </c>
      <c r="I57" s="13">
        <f t="shared" si="2"/>
        <v>539</v>
      </c>
      <c r="J57" s="12">
        <f t="shared" si="5"/>
        <v>8.8738887059598287E-2</v>
      </c>
    </row>
    <row r="58" spans="1:10" x14ac:dyDescent="0.15">
      <c r="A58" s="11">
        <v>2012</v>
      </c>
      <c r="B58" s="1">
        <v>1039</v>
      </c>
      <c r="C58" s="14">
        <f t="shared" si="0"/>
        <v>75</v>
      </c>
      <c r="D58" s="12">
        <f t="shared" si="3"/>
        <v>7.2184793070259864E-2</v>
      </c>
      <c r="E58" s="1">
        <v>1302</v>
      </c>
      <c r="F58" s="13">
        <f t="shared" si="1"/>
        <v>113</v>
      </c>
      <c r="G58" s="12">
        <f t="shared" si="4"/>
        <v>8.678955453149001E-2</v>
      </c>
      <c r="H58" s="20">
        <v>6470</v>
      </c>
      <c r="I58" s="13">
        <f t="shared" si="2"/>
        <v>562</v>
      </c>
      <c r="J58" s="12">
        <f t="shared" si="5"/>
        <v>8.6862442040185478E-2</v>
      </c>
    </row>
    <row r="59" spans="1:10" x14ac:dyDescent="0.15">
      <c r="A59" s="11">
        <v>2013</v>
      </c>
      <c r="B59" s="1">
        <v>1044</v>
      </c>
      <c r="C59" s="14">
        <f t="shared" si="0"/>
        <v>62</v>
      </c>
      <c r="D59" s="19">
        <f t="shared" ref="D59:D63" si="6">C59/B59</f>
        <v>5.938697318007663E-2</v>
      </c>
      <c r="E59" s="1">
        <v>1497</v>
      </c>
      <c r="F59" s="13">
        <f t="shared" si="1"/>
        <v>138</v>
      </c>
      <c r="G59" s="19">
        <f t="shared" ref="G59:G63" si="7">F59/E59</f>
        <v>9.2184368737474945E-2</v>
      </c>
      <c r="H59" s="20">
        <v>6966</v>
      </c>
      <c r="I59" s="13">
        <f t="shared" si="2"/>
        <v>706</v>
      </c>
      <c r="J59" s="19">
        <f t="shared" ref="J59:J63" si="8">I59/H59</f>
        <v>0.10134941142693081</v>
      </c>
    </row>
    <row r="60" spans="1:10" x14ac:dyDescent="0.15">
      <c r="A60" s="15">
        <v>2014</v>
      </c>
      <c r="B60" s="1">
        <v>1017</v>
      </c>
      <c r="C60" s="14">
        <f t="shared" si="0"/>
        <v>76</v>
      </c>
      <c r="D60" s="19">
        <f t="shared" si="6"/>
        <v>7.4729596853490662E-2</v>
      </c>
      <c r="E60" s="1">
        <v>1417</v>
      </c>
      <c r="F60" s="13">
        <f t="shared" si="1"/>
        <v>107</v>
      </c>
      <c r="G60" s="19">
        <f t="shared" si="7"/>
        <v>7.5511644318983773E-2</v>
      </c>
      <c r="H60" s="20">
        <v>7339</v>
      </c>
      <c r="I60" s="13">
        <f t="shared" si="2"/>
        <v>798</v>
      </c>
      <c r="J60" s="19">
        <f t="shared" si="8"/>
        <v>0.108734159967298</v>
      </c>
    </row>
    <row r="61" spans="1:10" x14ac:dyDescent="0.15">
      <c r="A61" s="52">
        <v>2015</v>
      </c>
      <c r="B61" s="1">
        <v>1101</v>
      </c>
      <c r="C61" s="18">
        <f t="shared" si="0"/>
        <v>71</v>
      </c>
      <c r="D61" s="19">
        <f t="shared" si="6"/>
        <v>6.4486830154405081E-2</v>
      </c>
      <c r="E61" s="1">
        <v>1366</v>
      </c>
      <c r="F61" s="21">
        <f t="shared" si="1"/>
        <v>147</v>
      </c>
      <c r="G61" s="19">
        <f t="shared" si="7"/>
        <v>0.10761346998535871</v>
      </c>
      <c r="H61" s="20">
        <v>7575</v>
      </c>
      <c r="I61" s="21">
        <f t="shared" si="2"/>
        <v>876</v>
      </c>
      <c r="J61" s="19">
        <f t="shared" si="8"/>
        <v>0.11564356435643565</v>
      </c>
    </row>
    <row r="62" spans="1:10" x14ac:dyDescent="0.15">
      <c r="A62" s="53">
        <v>2016</v>
      </c>
      <c r="B62" s="31">
        <v>1119</v>
      </c>
      <c r="C62" s="31">
        <f t="shared" si="0"/>
        <v>76</v>
      </c>
      <c r="D62" s="54">
        <f t="shared" si="6"/>
        <v>6.7917783735478104E-2</v>
      </c>
      <c r="E62" s="55">
        <v>1396</v>
      </c>
      <c r="F62" s="31">
        <f t="shared" si="1"/>
        <v>152</v>
      </c>
      <c r="G62" s="54">
        <f t="shared" si="7"/>
        <v>0.10888252148997135</v>
      </c>
      <c r="H62" s="55">
        <v>7985</v>
      </c>
      <c r="I62" s="31">
        <f t="shared" si="2"/>
        <v>1005</v>
      </c>
      <c r="J62" s="54">
        <f t="shared" si="8"/>
        <v>0.1258609893550407</v>
      </c>
    </row>
    <row r="63" spans="1:10" x14ac:dyDescent="0.15">
      <c r="A63" s="53">
        <v>2017</v>
      </c>
      <c r="B63" s="31">
        <v>1097</v>
      </c>
      <c r="C63" s="31">
        <f t="shared" si="0"/>
        <v>83</v>
      </c>
      <c r="D63" s="54">
        <f t="shared" si="6"/>
        <v>7.5660893345487687E-2</v>
      </c>
      <c r="E63" s="55">
        <v>1288</v>
      </c>
      <c r="F63" s="31">
        <f t="shared" si="1"/>
        <v>146</v>
      </c>
      <c r="G63" s="54">
        <f t="shared" si="7"/>
        <v>0.11335403726708075</v>
      </c>
      <c r="H63" s="55">
        <v>8102</v>
      </c>
      <c r="I63" s="31">
        <f t="shared" si="2"/>
        <v>1090</v>
      </c>
      <c r="J63" s="54">
        <f t="shared" si="8"/>
        <v>0.13453468279437175</v>
      </c>
    </row>
    <row r="64" spans="1:10" x14ac:dyDescent="0.15">
      <c r="A64" s="71">
        <v>2018</v>
      </c>
      <c r="B64" s="31">
        <v>1127</v>
      </c>
      <c r="C64" s="31">
        <f t="shared" si="0"/>
        <v>74</v>
      </c>
      <c r="D64" s="54">
        <f t="shared" ref="D64" si="9">C64/B64</f>
        <v>6.566104702750665E-2</v>
      </c>
      <c r="E64" s="55">
        <v>1509</v>
      </c>
      <c r="F64" s="31">
        <f t="shared" si="1"/>
        <v>174</v>
      </c>
      <c r="G64" s="54">
        <f t="shared" ref="G64" si="10">F64/E64</f>
        <v>0.11530815109343936</v>
      </c>
      <c r="H64" s="55">
        <v>8481</v>
      </c>
      <c r="I64" s="31">
        <f t="shared" si="2"/>
        <v>1208</v>
      </c>
      <c r="J64" s="54">
        <f t="shared" ref="J64" si="11">I64/H64</f>
        <v>0.14243603348661715</v>
      </c>
    </row>
    <row r="65" spans="1:31" x14ac:dyDescent="0.15">
      <c r="B65" s="51" t="s">
        <v>49</v>
      </c>
    </row>
    <row r="68" spans="1:31" ht="14" thickBot="1" x14ac:dyDescent="0.2">
      <c r="A68" s="64" t="s">
        <v>42</v>
      </c>
      <c r="B68" s="51"/>
      <c r="C68" s="51"/>
    </row>
    <row r="69" spans="1:31" ht="15" thickBot="1" x14ac:dyDescent="0.25">
      <c r="A69" s="65" t="s">
        <v>43</v>
      </c>
      <c r="B69" s="66" t="s">
        <v>44</v>
      </c>
      <c r="C69" s="51"/>
    </row>
    <row r="70" spans="1:31" ht="14" x14ac:dyDescent="0.2">
      <c r="A70" s="68">
        <v>2000</v>
      </c>
      <c r="B70" s="73">
        <v>0.3165</v>
      </c>
      <c r="C70" s="67"/>
    </row>
    <row r="71" spans="1:31" ht="14" x14ac:dyDescent="0.2">
      <c r="A71" s="68">
        <v>2001</v>
      </c>
      <c r="B71" s="72">
        <v>0.32540000000000002</v>
      </c>
      <c r="C71" s="67"/>
    </row>
    <row r="72" spans="1:31" ht="14" x14ac:dyDescent="0.2">
      <c r="A72" s="68">
        <v>2002</v>
      </c>
      <c r="B72" s="72">
        <v>0.33150000000000002</v>
      </c>
      <c r="C72" s="67"/>
    </row>
    <row r="73" spans="1:31" ht="14" x14ac:dyDescent="0.2">
      <c r="A73" s="68">
        <v>2003</v>
      </c>
      <c r="B73" s="72">
        <v>0.33460000000000001</v>
      </c>
      <c r="C73" s="67"/>
    </row>
    <row r="74" spans="1:31" ht="14" x14ac:dyDescent="0.2">
      <c r="A74" s="68">
        <v>2004</v>
      </c>
      <c r="B74" s="72">
        <v>0.3367</v>
      </c>
      <c r="C74" s="67"/>
    </row>
    <row r="75" spans="1:31" ht="14" x14ac:dyDescent="0.2">
      <c r="A75" s="68">
        <v>2005</v>
      </c>
      <c r="B75" s="72">
        <v>0.33889999999999998</v>
      </c>
      <c r="C75" s="67"/>
    </row>
    <row r="76" spans="1:31" ht="14" x14ac:dyDescent="0.2">
      <c r="A76" s="68">
        <v>2006</v>
      </c>
      <c r="B76" s="72">
        <v>0.33900000000000002</v>
      </c>
      <c r="C76" s="67"/>
    </row>
    <row r="77" spans="1:31" ht="14" x14ac:dyDescent="0.2">
      <c r="A77" s="68">
        <v>2007</v>
      </c>
      <c r="B77" s="72">
        <v>0.34</v>
      </c>
      <c r="C77" s="67"/>
    </row>
    <row r="78" spans="1:31" ht="14" x14ac:dyDescent="0.2">
      <c r="A78" s="68">
        <v>2008</v>
      </c>
      <c r="B78" s="72">
        <v>0.34089999999999998</v>
      </c>
      <c r="C78" s="69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ht="14" x14ac:dyDescent="0.2">
      <c r="A79" s="68">
        <v>2009</v>
      </c>
      <c r="B79" s="72">
        <v>0.34189999999999998</v>
      </c>
      <c r="C79" s="69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ht="14" x14ac:dyDescent="0.2">
      <c r="A80" s="68">
        <v>2010</v>
      </c>
      <c r="B80" s="69">
        <v>0.34210000000000002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ht="14" x14ac:dyDescent="0.2">
      <c r="A81" s="68">
        <v>2011</v>
      </c>
      <c r="B81" s="67">
        <v>0.34289999999999998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ht="14" x14ac:dyDescent="0.2">
      <c r="A82" s="68">
        <v>2012</v>
      </c>
      <c r="B82" s="67">
        <v>0.34399999999999997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ht="14" x14ac:dyDescent="0.2">
      <c r="A83" s="68">
        <v>2013</v>
      </c>
      <c r="B83" s="67">
        <v>0.34570000000000001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ht="14" x14ac:dyDescent="0.2">
      <c r="A84" s="68">
        <v>2014</v>
      </c>
      <c r="B84" s="67">
        <v>0.34789999999999999</v>
      </c>
      <c r="E84" s="33"/>
      <c r="F84" s="33"/>
      <c r="G84" s="33"/>
      <c r="H84" s="33"/>
      <c r="I84" s="33"/>
      <c r="J84" s="74"/>
      <c r="K84" s="75"/>
      <c r="L84" s="75"/>
      <c r="M84" s="75"/>
      <c r="N84" s="75"/>
      <c r="O84" s="75"/>
      <c r="P84" s="75"/>
      <c r="Q84" s="75"/>
      <c r="R84" s="74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</row>
    <row r="85" spans="1:31" ht="15" thickBot="1" x14ac:dyDescent="0.25">
      <c r="A85" s="70">
        <v>2015</v>
      </c>
      <c r="B85" s="67">
        <v>0.35149999999999998</v>
      </c>
      <c r="E85" s="34"/>
      <c r="F85" s="34"/>
      <c r="G85" s="34"/>
      <c r="H85" s="34"/>
      <c r="I85" s="33"/>
      <c r="J85" s="34"/>
      <c r="K85" s="34"/>
      <c r="L85" s="34"/>
      <c r="M85" s="34"/>
      <c r="N85" s="74"/>
      <c r="O85" s="75"/>
      <c r="P85" s="34"/>
      <c r="Q85" s="34"/>
      <c r="R85" s="74"/>
      <c r="S85" s="75"/>
      <c r="T85" s="74"/>
      <c r="U85" s="75"/>
      <c r="V85" s="74"/>
      <c r="W85" s="75"/>
      <c r="X85" s="74"/>
      <c r="Y85" s="75"/>
      <c r="Z85" s="74"/>
      <c r="AA85" s="75"/>
      <c r="AB85" s="74"/>
      <c r="AC85" s="75"/>
      <c r="AD85" s="74"/>
      <c r="AE85" s="75"/>
    </row>
    <row r="86" spans="1:31" ht="14" x14ac:dyDescent="0.2">
      <c r="A86" s="68">
        <v>2016</v>
      </c>
      <c r="B86" s="67">
        <v>0.35560000000000003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ht="15" thickBot="1" x14ac:dyDescent="0.25">
      <c r="A87" s="70">
        <v>2017</v>
      </c>
      <c r="B87" s="67">
        <v>0.3604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ht="14" x14ac:dyDescent="0.2">
      <c r="A88" s="68">
        <v>2018</v>
      </c>
      <c r="B88" s="67">
        <v>0.36520000000000002</v>
      </c>
      <c r="L88" s="72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x14ac:dyDescent="0.15"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3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x14ac:dyDescent="0.15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5"/>
      <c r="AA90" s="33"/>
      <c r="AB90" s="33"/>
      <c r="AC90" s="33"/>
      <c r="AD90" s="33"/>
      <c r="AE90" s="33"/>
    </row>
    <row r="96" spans="1:31" ht="30" x14ac:dyDescent="0.15">
      <c r="J96" s="22"/>
    </row>
    <row r="100" spans="1:9" x14ac:dyDescent="0.15">
      <c r="A100" s="72"/>
      <c r="B100" s="72"/>
      <c r="C100" s="72"/>
      <c r="D100" s="72"/>
      <c r="E100" s="72"/>
      <c r="F100" s="72"/>
      <c r="G100" s="72"/>
      <c r="H100" s="72"/>
      <c r="I100" s="72"/>
    </row>
  </sheetData>
  <mergeCells count="22">
    <mergeCell ref="B5:D5"/>
    <mergeCell ref="E5:H5"/>
    <mergeCell ref="I5:L5"/>
    <mergeCell ref="M5:T5"/>
    <mergeCell ref="M6:N6"/>
    <mergeCell ref="O6:P6"/>
    <mergeCell ref="Q6:R6"/>
    <mergeCell ref="X85:Y85"/>
    <mergeCell ref="Z85:AA85"/>
    <mergeCell ref="AB85:AC85"/>
    <mergeCell ref="AD85:AE85"/>
    <mergeCell ref="N85:O85"/>
    <mergeCell ref="R85:S85"/>
    <mergeCell ref="T85:U85"/>
    <mergeCell ref="V85:W85"/>
    <mergeCell ref="J84:Q84"/>
    <mergeCell ref="R84:AE84"/>
    <mergeCell ref="AP6:AQ6"/>
    <mergeCell ref="AH6:AI6"/>
    <mergeCell ref="AJ6:AK6"/>
    <mergeCell ref="AN6:AO6"/>
    <mergeCell ref="S6:T6"/>
  </mergeCells>
  <pageMargins left="0.75" right="0.75" top="1" bottom="1" header="0.5" footer="0.5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Madison Swirtz</cp:lastModifiedBy>
  <cp:lastPrinted>2020-08-03T18:16:11Z</cp:lastPrinted>
  <dcterms:created xsi:type="dcterms:W3CDTF">2014-06-03T14:37:16Z</dcterms:created>
  <dcterms:modified xsi:type="dcterms:W3CDTF">2020-08-03T18:16:23Z</dcterms:modified>
</cp:coreProperties>
</file>